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23250" windowHeight="13170" firstSheet="3" activeTab="13"/>
  </bookViews>
  <sheets>
    <sheet name="прил1" sheetId="9" r:id="rId1"/>
    <sheet name="прил 2" sheetId="11" r:id="rId2"/>
    <sheet name="прил3" sheetId="23" r:id="rId3"/>
    <sheet name="прил4" sheetId="13" r:id="rId4"/>
    <sheet name="прил5" sheetId="14" r:id="rId5"/>
    <sheet name="прил6" sheetId="15" r:id="rId6"/>
    <sheet name="прил7" sheetId="24" r:id="rId7"/>
    <sheet name="прил8" sheetId="17" r:id="rId8"/>
    <sheet name="прил9" sheetId="18" r:id="rId9"/>
    <sheet name="прил 10 порядок" sheetId="26" r:id="rId10"/>
    <sheet name="прил11" sheetId="25" r:id="rId11"/>
    <sheet name="прог.заимст" sheetId="22" r:id="rId12"/>
    <sheet name="прил13" sheetId="20" r:id="rId13"/>
    <sheet name="прил14" sheetId="21" r:id="rId14"/>
  </sheets>
  <definedNames>
    <definedName name="_xlnm._FilterDatabase" localSheetId="2" hidden="1">прил3!$A$18:$U$731</definedName>
    <definedName name="_xlnm._FilterDatabase" localSheetId="3" hidden="1">прил4!$A$19:$IG$643</definedName>
    <definedName name="_xlnm._FilterDatabase" localSheetId="4" hidden="1">прил5!$A$20:$AB$65</definedName>
    <definedName name="_xlnm._FilterDatabase" localSheetId="5" hidden="1">прил6!$A$21:$I$67</definedName>
    <definedName name="_xlnm._FilterDatabase" localSheetId="6" hidden="1">прил7!$A$19:$AB$707</definedName>
    <definedName name="_xlnm._FilterDatabase" localSheetId="7" hidden="1">прил8!$A$19:$I$632</definedName>
    <definedName name="_xlnm.Print_Titles" localSheetId="1">'прил 2'!$16:$17</definedName>
    <definedName name="_xlnm.Print_Titles" localSheetId="0">прил1!$20:$20</definedName>
    <definedName name="_xlnm.Print_Titles" localSheetId="12">прил13!$18:$18</definedName>
    <definedName name="_xlnm.Print_Titles" localSheetId="13">прил14!$17:$17</definedName>
    <definedName name="_xlnm.Print_Titles" localSheetId="2">прил3!$16:$18</definedName>
    <definedName name="_xlnm.Print_Titles" localSheetId="3">прил4!$17:$19</definedName>
    <definedName name="_xlnm.Print_Titles" localSheetId="4">прил5!$18:$20</definedName>
    <definedName name="_xlnm.Print_Titles" localSheetId="5">прил6!$19:$21</definedName>
    <definedName name="_xlnm.Print_Titles" localSheetId="6">прил7!$17:$19</definedName>
    <definedName name="_xlnm.Print_Titles" localSheetId="7">прил8!$17:$19</definedName>
    <definedName name="к_Решению_Думы__О_бюджете_Черемховского" localSheetId="1">#REF!</definedName>
    <definedName name="к_Решению_Думы__О_бюджете_Черемховского" localSheetId="10">#REF!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7">#REF!</definedName>
    <definedName name="к_Решению_Думы__О_бюджете_Черемховского" localSheetId="8">#REF!</definedName>
    <definedName name="к_Решению_Думы__О_бюджете_Черемховского">#REF!</definedName>
    <definedName name="_xlnm.Print_Area" localSheetId="1">'прил 2'!$A$1:$D$71</definedName>
    <definedName name="_xlnm.Print_Area" localSheetId="0">прил1!$A$1:$C$86</definedName>
    <definedName name="_xlnm.Print_Area" localSheetId="10">прил11!$A$1:$E$41</definedName>
    <definedName name="_xlnm.Print_Area" localSheetId="13">прил14!$A$1:$D$47</definedName>
    <definedName name="_xlnm.Print_Area" localSheetId="2">прил3!$A$1:$E$734</definedName>
    <definedName name="_xlnm.Print_Area" localSheetId="3">прил4!$A$1:$F$654</definedName>
    <definedName name="_xlnm.Print_Area" localSheetId="4">прил5!$A$1:$D$71</definedName>
    <definedName name="_xlnm.Print_Area" localSheetId="5">прил6!$A$1:$E$71</definedName>
    <definedName name="_xlnm.Print_Area" localSheetId="7">прил8!$A$1:$H$644</definedName>
    <definedName name="_xlnm.Print_Area" localSheetId="8">прил9!$A$1:$E$41</definedName>
  </definedNames>
  <calcPr calcId="124519" iterate="1"/>
</workbook>
</file>

<file path=xl/calcChain.xml><?xml version="1.0" encoding="utf-8"?>
<calcChain xmlns="http://schemas.openxmlformats.org/spreadsheetml/2006/main">
  <c r="D33" i="21"/>
  <c r="D37"/>
  <c r="C33"/>
  <c r="C37"/>
  <c r="C34" i="20" l="1"/>
  <c r="C37" i="25"/>
  <c r="E37"/>
  <c r="D37"/>
  <c r="D65" i="14" l="1"/>
  <c r="D53"/>
  <c r="D58"/>
  <c r="D60"/>
  <c r="D62"/>
  <c r="D51"/>
  <c r="D48"/>
  <c r="D41"/>
  <c r="D38"/>
  <c r="D34"/>
  <c r="D32"/>
  <c r="D21"/>
  <c r="C41" i="9"/>
  <c r="E37" i="18"/>
  <c r="D37"/>
  <c r="C37"/>
  <c r="C67" i="9" l="1"/>
  <c r="C73" l="1"/>
  <c r="C70"/>
  <c r="C69"/>
  <c r="C49"/>
  <c r="C48"/>
  <c r="C36"/>
  <c r="D55" i="11"/>
  <c r="C55"/>
  <c r="D19" i="22"/>
  <c r="C19"/>
  <c r="B19"/>
  <c r="D15"/>
  <c r="D13" s="1"/>
  <c r="C15"/>
  <c r="C13" s="1"/>
  <c r="B15"/>
  <c r="B13" s="1"/>
  <c r="D36" i="21" l="1"/>
  <c r="D35" s="1"/>
  <c r="D34" s="1"/>
  <c r="C36"/>
  <c r="C35" s="1"/>
  <c r="C34" s="1"/>
  <c r="C32"/>
  <c r="C31" s="1"/>
  <c r="C30" s="1"/>
  <c r="C37" i="20"/>
  <c r="C36" s="1"/>
  <c r="C35" s="1"/>
  <c r="C33"/>
  <c r="C32" s="1"/>
  <c r="C31" s="1"/>
  <c r="D44" i="21"/>
  <c r="D43" s="1"/>
  <c r="D39" s="1"/>
  <c r="C44"/>
  <c r="C43" s="1"/>
  <c r="C39" s="1"/>
  <c r="D32"/>
  <c r="D31" s="1"/>
  <c r="D30" s="1"/>
  <c r="D27"/>
  <c r="C27"/>
  <c r="D25"/>
  <c r="C25"/>
  <c r="D24"/>
  <c r="C24"/>
  <c r="D22"/>
  <c r="C22"/>
  <c r="D20"/>
  <c r="C20"/>
  <c r="C45" i="20"/>
  <c r="C44"/>
  <c r="C40" s="1"/>
  <c r="C28"/>
  <c r="C25" s="1"/>
  <c r="C26"/>
  <c r="C21"/>
  <c r="C20" s="1"/>
  <c r="D19" i="21" l="1"/>
  <c r="C19"/>
  <c r="D29"/>
  <c r="C29"/>
  <c r="C30" i="20"/>
  <c r="C19" s="1"/>
  <c r="D18" i="21" l="1"/>
  <c r="C18"/>
  <c r="D58" i="11"/>
  <c r="C58"/>
  <c r="D66"/>
  <c r="C66"/>
  <c r="D64"/>
  <c r="C64"/>
  <c r="D61"/>
  <c r="C61"/>
  <c r="D56"/>
  <c r="C56"/>
  <c r="D52"/>
  <c r="C52"/>
  <c r="C48" s="1"/>
  <c r="C47" s="1"/>
  <c r="D49"/>
  <c r="C49"/>
  <c r="D45"/>
  <c r="C45"/>
  <c r="D41"/>
  <c r="C41"/>
  <c r="D39"/>
  <c r="C39"/>
  <c r="D36"/>
  <c r="C36"/>
  <c r="D34"/>
  <c r="C34"/>
  <c r="D32"/>
  <c r="C32"/>
  <c r="D30"/>
  <c r="C30"/>
  <c r="D28"/>
  <c r="C28"/>
  <c r="D23"/>
  <c r="C23"/>
  <c r="D21"/>
  <c r="C21"/>
  <c r="D19"/>
  <c r="D18" s="1"/>
  <c r="C19"/>
  <c r="C18" s="1"/>
  <c r="D48" l="1"/>
  <c r="D47" s="1"/>
  <c r="D69" s="1"/>
  <c r="C69"/>
  <c r="C75" i="9" l="1"/>
  <c r="C74" s="1"/>
  <c r="C81"/>
  <c r="C79"/>
  <c r="C68"/>
  <c r="C58"/>
  <c r="C55"/>
  <c r="C50"/>
  <c r="C46"/>
  <c r="C43"/>
  <c r="C40"/>
  <c r="C38"/>
  <c r="C35"/>
  <c r="C33"/>
  <c r="C31"/>
  <c r="C26"/>
  <c r="C24"/>
  <c r="C22"/>
  <c r="C54" l="1"/>
  <c r="C53" s="1"/>
  <c r="C21"/>
  <c r="C84" l="1"/>
</calcChain>
</file>

<file path=xl/sharedStrings.xml><?xml version="1.0" encoding="utf-8"?>
<sst xmlns="http://schemas.openxmlformats.org/spreadsheetml/2006/main" count="8493" uniqueCount="850">
  <si>
    <t>(тыс. рублей)</t>
  </si>
  <si>
    <t xml:space="preserve">Прогнозируемые доходы бюджета Черемховского районного муниципального образования на 2021 год </t>
  </si>
  <si>
    <t>Наименование</t>
  </si>
  <si>
    <t>Код бюджетной классификации Российской Федерации</t>
  </si>
  <si>
    <t xml:space="preserve">Прогноз на 2021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</si>
  <si>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</si>
  <si>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</si>
  <si>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</si>
  <si>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</si>
  <si>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</si>
  <si>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</si>
  <si>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</si>
  <si>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</si>
  <si>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</si>
  <si>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</si>
  <si>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</si>
  <si>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</si>
  <si>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</si>
  <si>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</si>
  <si>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</si>
  <si>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</si>
  <si>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</si>
  <si>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</si>
  <si>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</si>
  <si>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</si>
  <si>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</si>
  <si>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</si>
  <si>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</si>
  <si>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</si>
  <si>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</si>
  <si>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</si>
  <si>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</si>
  <si>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</si>
  <si>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</si>
  <si>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</si>
  <si>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</si>
  <si>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</si>
  <si>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</si>
  <si>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</si>
  <si>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</si>
  <si>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</si>
  <si>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</si>
  <si>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</si>
  <si>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</si>
  <si>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</si>
  <si>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</si>
  <si>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</si>
  <si>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</si>
  <si>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</si>
  <si>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</si>
  <si>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</si>
  <si>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</si>
  <si>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</si>
  <si>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</si>
  <si>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</si>
  <si>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</si>
  <si>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</si>
  <si>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</si>
  <si>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</si>
  <si>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</si>
  <si>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</si>
  <si>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</si>
  <si>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</si>
  <si>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</si>
  <si>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</si>
  <si>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</si>
  <si>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</si>
  <si>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</si>
  <si>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</si>
  <si>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</si>
  <si>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</si>
  <si>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</si>
  <si>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</si>
  <si>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</si>
  <si>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</si>
  <si>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</si>
  <si>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</si>
  <si>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</si>
  <si>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</si>
  <si>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</si>
  <si>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</si>
  <si>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</si>
  <si>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</si>
  <si>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</si>
  <si>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</si>
  <si>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</si>
  <si>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</si>
  <si>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000 202 25255 00 0000 150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</si>
  <si>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</si>
  <si>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</si>
  <si>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</si>
  <si>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</si>
  <si>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</si>
  <si>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</si>
  <si>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</si>
  <si>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</si>
  <si>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</si>
  <si>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</si>
  <si>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</si>
  <si>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</si>
  <si>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</si>
  <si>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</si>
  <si>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</si>
  <si>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</si>
  <si>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</si>
  <si>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</si>
  <si>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</si>
  <si>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</si>
  <si>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</si>
  <si>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</si>
  <si>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</si>
  <si>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</si>
  <si>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</si>
  <si>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</si>
  <si>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</si>
  <si>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</si>
  <si>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</si>
  <si>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</si>
  <si>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</si>
  <si>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</si>
  <si>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</si>
  <si>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</si>
  <si>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</si>
  <si>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</si>
  <si>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</si>
  <si>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</si>
  <si>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</si>
  <si>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</si>
  <si>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</si>
  <si>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</si>
  <si>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</si>
  <si>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</si>
  <si>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</si>
  <si>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 xml:space="preserve">Прогнозируемые доходы бюджета Черемховского районного муниципального образования на плановый период 2022 и 2023 годов </t>
  </si>
  <si>
    <t>Прогноз на</t>
  </si>
  <si>
    <t>000 1 09 06000 02 0000 110</t>
  </si>
  <si>
    <t>000 2 07 05020 00 0000 180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</si>
  <si>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</si>
  <si>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2021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</si>
  <si>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</si>
  <si>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</si>
  <si>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</si>
  <si>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</si>
  <si>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</si>
  <si>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</si>
  <si>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</si>
  <si>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</si>
  <si>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</si>
  <si>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</si>
  <si>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</si>
  <si>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</si>
  <si>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</si>
  <si>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</si>
  <si>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</si>
  <si>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</si>
  <si>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</si>
  <si>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</si>
  <si>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</si>
  <si>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</si>
  <si>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</si>
  <si>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</si>
  <si>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</si>
  <si>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</si>
  <si>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</si>
  <si>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</si>
  <si>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</si>
  <si>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</si>
  <si>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</si>
  <si>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</si>
  <si>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</si>
  <si>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</si>
  <si>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</si>
  <si>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</si>
  <si>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</si>
  <si>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</si>
  <si>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</si>
  <si>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</si>
  <si>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</si>
  <si>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</si>
  <si>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</si>
  <si>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Приобретение школьных автобусов за счет средств местного бюджета, предусмотренных сверх условий софинансирования</t>
  </si>
  <si>
    <t>6110202590</t>
  </si>
  <si>
    <t>Общее образование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</si>
  <si>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</si>
  <si>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</si>
  <si>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</si>
  <si>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</si>
  <si>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</si>
  <si>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</si>
  <si>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</si>
  <si>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</si>
  <si>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</si>
  <si>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</si>
  <si>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</si>
  <si>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</si>
  <si>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</si>
  <si>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</si>
  <si>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</si>
  <si>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</si>
  <si>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</si>
  <si>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</si>
  <si>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</si>
  <si>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</si>
  <si>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</si>
  <si>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</si>
  <si>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</si>
  <si>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</si>
  <si>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Мероприятия по капитальному ремонту образовательных организаций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</si>
  <si>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</si>
  <si>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</si>
  <si>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</si>
  <si>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</si>
  <si>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</si>
  <si>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</si>
  <si>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</si>
  <si>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</si>
  <si>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</si>
  <si>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</si>
  <si>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</si>
  <si>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</si>
  <si>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</si>
  <si>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</si>
  <si>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</si>
  <si>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</si>
  <si>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</si>
  <si>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</si>
  <si>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</si>
  <si>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</si>
  <si>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</si>
  <si>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</si>
  <si>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</si>
  <si>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</si>
  <si>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</si>
  <si>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</si>
  <si>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</si>
  <si>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</si>
  <si>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</si>
  <si>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</si>
  <si>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</si>
  <si>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</si>
  <si>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</si>
  <si>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</si>
  <si>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</si>
  <si>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</si>
  <si>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</si>
  <si>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</si>
  <si>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</si>
  <si>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</si>
  <si>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</si>
  <si>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</si>
  <si>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</si>
  <si>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</si>
  <si>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</si>
  <si>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</si>
  <si>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</si>
  <si>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</si>
  <si>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</si>
  <si>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</si>
  <si>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</si>
  <si>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</si>
  <si>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</si>
  <si>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</si>
  <si>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</si>
  <si>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</si>
  <si>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</si>
  <si>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</si>
  <si>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</si>
  <si>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6210220290</t>
  </si>
  <si>
    <t>6210272972</t>
  </si>
  <si>
    <t>Комплектование книжных фондов муниципальных общедоступных библиотек</t>
  </si>
  <si>
    <t>62102S2102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</si>
  <si>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</si>
  <si>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</si>
  <si>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</si>
  <si>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</si>
  <si>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</si>
  <si>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</si>
  <si>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</si>
  <si>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</si>
  <si>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</si>
  <si>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</si>
  <si>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</si>
  <si>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</si>
  <si>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</si>
  <si>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</si>
  <si>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</si>
  <si>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</si>
  <si>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6210472972</t>
  </si>
  <si>
    <t>62104S2370</t>
  </si>
  <si>
    <t>Региональный проект "Творческие люди (Иркутская область)"</t>
  </si>
  <si>
    <t>621A200000</t>
  </si>
  <si>
    <t>Государственная поддержка лучших сельских учреждений культуры</t>
  </si>
  <si>
    <t>621A255195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</si>
  <si>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</si>
  <si>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</si>
  <si>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</si>
  <si>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</si>
  <si>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</si>
  <si>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</si>
  <si>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</si>
  <si>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</si>
  <si>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</si>
  <si>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</si>
  <si>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</si>
  <si>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</si>
  <si>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</si>
  <si>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</si>
  <si>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</si>
  <si>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</si>
  <si>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</si>
  <si>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</si>
  <si>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</si>
  <si>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</si>
  <si>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</si>
  <si>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</si>
  <si>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</si>
  <si>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</si>
  <si>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</si>
  <si>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</si>
  <si>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</si>
  <si>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</si>
  <si>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</si>
  <si>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</si>
  <si>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</si>
  <si>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</si>
  <si>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</si>
  <si>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</si>
  <si>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</si>
  <si>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</si>
  <si>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</si>
  <si>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</si>
  <si>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</si>
  <si>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</si>
  <si>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</si>
  <si>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</si>
  <si>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</si>
  <si>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</si>
  <si>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</si>
  <si>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</si>
  <si>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</si>
  <si>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</si>
  <si>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</si>
  <si>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</si>
  <si>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</si>
  <si>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</si>
  <si>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</si>
  <si>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</si>
  <si>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</si>
  <si>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</si>
  <si>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</si>
  <si>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</si>
  <si>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</si>
  <si>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</si>
  <si>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</si>
  <si>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</si>
  <si>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</si>
  <si>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</si>
  <si>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</si>
  <si>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</si>
  <si>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</si>
  <si>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</si>
  <si>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</si>
  <si>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</si>
  <si>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</si>
  <si>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</si>
  <si>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</si>
  <si>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</si>
  <si>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</si>
  <si>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</si>
  <si>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</si>
  <si>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</si>
  <si>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</si>
  <si>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</si>
  <si>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</si>
  <si>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</si>
  <si>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</si>
  <si>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</si>
  <si>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</si>
  <si>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</si>
  <si>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</si>
  <si>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</si>
  <si>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</si>
  <si>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</si>
  <si>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</si>
  <si>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</si>
  <si>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</si>
  <si>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</si>
  <si>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</si>
  <si>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</si>
  <si>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</si>
  <si>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</si>
  <si>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</si>
  <si>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6510120062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</si>
  <si>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</si>
  <si>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</si>
  <si>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</si>
  <si>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</si>
  <si>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</si>
  <si>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</si>
  <si>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</si>
  <si>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</si>
  <si>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</si>
  <si>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</si>
  <si>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</si>
  <si>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</si>
  <si>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</si>
  <si>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</si>
  <si>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</si>
  <si>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</si>
  <si>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</si>
  <si>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</si>
  <si>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</si>
  <si>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</si>
  <si>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</si>
  <si>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</si>
  <si>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</si>
  <si>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</si>
  <si>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</si>
  <si>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</si>
  <si>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</si>
  <si>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</si>
  <si>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</si>
  <si>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</si>
  <si>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</si>
  <si>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</si>
  <si>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</si>
  <si>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</si>
  <si>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</si>
  <si>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</si>
  <si>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</si>
  <si>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</si>
  <si>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</si>
  <si>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</si>
  <si>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</si>
  <si>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</si>
  <si>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</si>
  <si>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</si>
  <si>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</si>
  <si>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</si>
  <si>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</si>
  <si>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</si>
  <si>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</si>
  <si>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</si>
  <si>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</si>
  <si>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</si>
  <si>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</si>
  <si>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</si>
  <si>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</si>
  <si>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</si>
  <si>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</si>
  <si>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</si>
  <si>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</si>
  <si>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</si>
  <si>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</si>
  <si>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</si>
  <si>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</si>
  <si>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</si>
  <si>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</si>
  <si>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</si>
  <si>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</si>
  <si>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</si>
  <si>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</si>
  <si>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</si>
  <si>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</si>
  <si>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</si>
  <si>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</si>
  <si>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</si>
  <si>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</si>
  <si>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</si>
  <si>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</si>
  <si>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</si>
  <si>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</si>
  <si>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</si>
  <si>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</si>
  <si>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</si>
  <si>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</si>
  <si>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</si>
  <si>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</si>
  <si>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</si>
  <si>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</si>
  <si>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</si>
  <si>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</si>
  <si>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</si>
  <si>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</si>
  <si>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</si>
  <si>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</si>
  <si>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</si>
  <si>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Оформление технической документации пешеходных переходов (мостов, виадуков) на территории муниципальных образований Иркутской области</t>
  </si>
  <si>
    <t>6710120730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</si>
  <si>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</si>
  <si>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</si>
  <si>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Капитальные вложения в объекты государственной (муниципальной) собственности</t>
  </si>
  <si>
    <t>400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</si>
  <si>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</si>
  <si>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</si>
  <si>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</si>
  <si>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</si>
  <si>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</si>
  <si>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</si>
  <si>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</si>
  <si>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</si>
  <si>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</si>
  <si>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</si>
  <si>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</si>
  <si>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</si>
  <si>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</si>
  <si>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</si>
  <si>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</si>
  <si>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</si>
  <si>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</si>
  <si>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</si>
  <si>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</si>
  <si>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</si>
  <si>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</si>
  <si>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</si>
  <si>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</si>
  <si>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</si>
  <si>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</si>
  <si>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</si>
  <si>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</si>
  <si>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</si>
  <si>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 на 2021-2023 годы</t>
  </si>
  <si>
    <t>6800000000</t>
  </si>
  <si>
    <t>Подпрограмма "Молодежная политика в Черемховском районном муниципальном образовании" на 2021-2023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</si>
  <si>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</si>
  <si>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</si>
  <si>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</si>
  <si>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</si>
  <si>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</si>
  <si>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</si>
  <si>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</si>
  <si>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2021-2023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</si>
  <si>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</si>
  <si>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</si>
  <si>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</si>
  <si>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</si>
  <si>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</si>
  <si>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</si>
  <si>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</si>
  <si>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</si>
  <si>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</si>
  <si>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</si>
  <si>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</si>
  <si>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</si>
  <si>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</si>
  <si>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</si>
  <si>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</si>
  <si>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</si>
  <si>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</si>
  <si>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</si>
  <si>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2021-2023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</si>
  <si>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</si>
  <si>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</si>
  <si>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</si>
  <si>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</si>
  <si>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</si>
  <si>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</si>
  <si>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</si>
  <si>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2021 - 2023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</si>
  <si>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</si>
  <si>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</si>
  <si>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</si>
  <si>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</si>
  <si>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</si>
  <si>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</si>
  <si>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</si>
  <si>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 на 2021-2023 годы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</si>
  <si>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</si>
  <si>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</si>
  <si>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</si>
  <si>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</si>
  <si>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</si>
  <si>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</si>
  <si>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</si>
  <si>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</si>
  <si>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</si>
  <si>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</si>
  <si>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</si>
  <si>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</si>
  <si>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</si>
  <si>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</si>
  <si>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</si>
  <si>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</si>
  <si>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</si>
  <si>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</si>
  <si>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</si>
  <si>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</si>
  <si>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</si>
  <si>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</si>
  <si>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</si>
  <si>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</si>
  <si>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</si>
  <si>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</si>
  <si>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</si>
  <si>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</si>
  <si>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</si>
  <si>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</si>
  <si>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</si>
  <si>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</si>
  <si>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</si>
  <si>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</si>
  <si>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</si>
  <si>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</si>
  <si>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</si>
  <si>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</si>
  <si>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</si>
  <si>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</si>
  <si>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</si>
  <si>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</si>
  <si>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</si>
  <si>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</si>
  <si>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</si>
  <si>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</si>
  <si>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</si>
  <si>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</si>
  <si>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</si>
  <si>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</si>
  <si>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</si>
  <si>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</si>
  <si>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</si>
  <si>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</si>
  <si>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</si>
  <si>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</si>
  <si>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</si>
  <si>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</si>
  <si>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</si>
  <si>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</si>
  <si>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</si>
  <si>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</si>
  <si>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</si>
  <si>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</si>
  <si>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</si>
  <si>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</si>
  <si>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</si>
  <si>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</si>
  <si>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</si>
  <si>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</si>
  <si>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</si>
  <si>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</si>
  <si>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</si>
  <si>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</si>
  <si>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</si>
  <si>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8020272972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</si>
  <si>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</si>
  <si>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</si>
  <si>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</si>
  <si>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</si>
  <si>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</si>
  <si>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</si>
  <si>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</si>
  <si>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</si>
  <si>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</si>
  <si>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</si>
  <si>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</si>
  <si>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</si>
  <si>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</si>
  <si>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</si>
  <si>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</si>
  <si>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</si>
  <si>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</si>
  <si>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</si>
  <si>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</si>
  <si>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</si>
  <si>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</si>
  <si>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</si>
  <si>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</si>
  <si>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</si>
  <si>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</si>
  <si>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</si>
  <si>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</si>
  <si>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t>61101S2050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</si>
  <si>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</si>
  <si>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</si>
  <si>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</si>
  <si>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</si>
  <si>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Осуществление мероприятий по капитальному ремонту объектов муниципальной собственности в сфере культуры</t>
  </si>
  <si>
    <t>62104S2120</t>
  </si>
  <si>
    <t>Региональный проект "Культурная среда (Иркутская область)"</t>
  </si>
  <si>
    <t>621A100000</t>
  </si>
  <si>
    <t>Государственная поддержка отрасли культуры (Приобретение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организаций)</t>
  </si>
  <si>
    <t>621A155193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</si>
  <si>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</si>
  <si>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</si>
  <si>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</si>
  <si>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</si>
  <si>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</si>
  <si>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63101S2610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</si>
  <si>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</si>
  <si>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</si>
  <si>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</si>
  <si>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</si>
  <si>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</si>
  <si>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</si>
  <si>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</si>
  <si>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Содействие участию молодежи в областных, межрегиональных, всероссийских, международных мероприятиях</t>
  </si>
  <si>
    <t>6810120038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</si>
  <si>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</si>
  <si>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</si>
  <si>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8020172972</t>
  </si>
  <si>
    <t>80601S2370</t>
  </si>
  <si>
    <t>Распределение бюджетных ассигнований по разделам, подразделам классификации расходов бюджетов на 2021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</si>
  <si>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</si>
  <si>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</si>
  <si>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</si>
  <si>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</si>
  <si>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</si>
  <si>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</si>
  <si>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</si>
  <si>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</si>
  <si>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</si>
  <si>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</si>
  <si>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</si>
  <si>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</si>
  <si>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</si>
  <si>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</si>
  <si>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</si>
  <si>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Сумма, тыс.руб.</t>
  </si>
  <si>
    <t>ОБСЛУЖИВАНИЕ ГОСУДАРСТВЕННОГО И МУНИЦИПАЛЬНОГО ДОЛГА</t>
  </si>
  <si>
    <t>Ведомственная структура расходов бюджета Черемховского районного муниципального образования на 2021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</si>
  <si>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</si>
  <si>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</si>
  <si>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</si>
  <si>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</si>
  <si>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</si>
  <si>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</si>
  <si>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</si>
  <si>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</si>
  <si>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</si>
  <si>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плановый период 2022 и 2023 годов</t>
  </si>
  <si>
    <t>Сумма, тыс. руб.</t>
  </si>
  <si>
    <t>№п/п</t>
  </si>
  <si>
    <t>Наименование городских и сельских поселений</t>
  </si>
  <si>
    <t>Бельское</t>
  </si>
  <si>
    <t xml:space="preserve">Булайское </t>
  </si>
  <si>
    <t xml:space="preserve">Зерновское </t>
  </si>
  <si>
    <t xml:space="preserve">Каменно-Ангарское 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</si>
  <si>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</si>
  <si>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</si>
  <si>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</si>
  <si>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</si>
  <si>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</si>
  <si>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</si>
  <si>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</si>
  <si>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</si>
  <si>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</si>
  <si>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 </t>
  </si>
  <si>
    <t>Итого:</t>
  </si>
  <si>
    <t>Источники внутреннего финансирования дефицита бюджета Черемховского районного муниципального образования на 2021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</si>
  <si>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</si>
  <si>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</si>
  <si>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</si>
  <si>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</si>
  <si>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</si>
  <si>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</si>
  <si>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</si>
  <si>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</si>
  <si>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</si>
  <si>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</si>
  <si>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</si>
  <si>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</si>
  <si>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</si>
  <si>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</si>
  <si>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</si>
  <si>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</si>
  <si>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от других бюджетов бюджетной системы Российской Федерации  в валюте Российской Федерации</t>
  </si>
  <si>
    <t>910 01 03 01 00 00 0000700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</si>
  <si>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</si>
  <si>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</si>
  <si>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</si>
  <si>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</si>
  <si>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</si>
  <si>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</si>
  <si>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</si>
  <si>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</si>
  <si>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</si>
  <si>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</si>
  <si>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</si>
  <si>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</si>
  <si>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</si>
  <si>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</si>
  <si>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</si>
  <si>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</si>
  <si>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</si>
  <si>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</si>
  <si>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</si>
  <si>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</si>
  <si>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</si>
  <si>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</si>
  <si>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</si>
  <si>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</si>
  <si>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</si>
  <si>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</si>
  <si>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</si>
  <si>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</si>
  <si>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</si>
  <si>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</si>
  <si>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</si>
  <si>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</si>
  <si>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</si>
  <si>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</si>
  <si>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</si>
  <si>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</si>
  <si>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</si>
  <si>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</si>
  <si>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</si>
  <si>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Источники внутреннего финансирования дефицита бюджета Черемховского районного муниципального образования на плановый период 2022-2023 год</t>
  </si>
  <si>
    <t>Программа  муниципальных внутренних заимствований Черемховского районного муниципального образования на 2021 год и плановый период 2022 и 2023 годов</t>
  </si>
  <si>
    <t>Виды долговых обязательств</t>
  </si>
  <si>
    <t>2021 год</t>
  </si>
  <si>
    <t>2022 год</t>
  </si>
  <si>
    <t>2023 год</t>
  </si>
  <si>
    <t>Объем заимствований, всего</t>
  </si>
  <si>
    <t>в том числе: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</si>
  <si>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</si>
  <si>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</si>
  <si>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</si>
  <si>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</si>
  <si>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1 года</t>
  </si>
  <si>
    <t xml:space="preserve">3. Бюджетные кредиты от других бюджетов бюджетной системы Российской Федерации, в том числе: </t>
  </si>
  <si>
    <t>в соответствии с бюджетным законодательством</t>
  </si>
  <si>
    <t>Начальник финансового управления</t>
  </si>
  <si>
    <t>Ю.Н. Гайдук</t>
  </si>
  <si>
    <t xml:space="preserve">Распределение  дотаций на выравнивание уровня бюджетной обеспеченности поселений из бюджета Черемховского районного муниципального образования </t>
  </si>
  <si>
    <t xml:space="preserve">Дотация на выравнивание уровня бюджетной обеспеченности </t>
  </si>
  <si>
    <t xml:space="preserve">Алехинское </t>
  </si>
  <si>
    <t xml:space="preserve">Голуметское </t>
  </si>
  <si>
    <t xml:space="preserve">Лоховское </t>
  </si>
  <si>
    <t>Михайловское</t>
  </si>
  <si>
    <t xml:space="preserve">Черемховское 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</si>
  <si>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</si>
  <si>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61102S2924</t>
  </si>
  <si>
    <t>6120120100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</si>
  <si>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</si>
  <si>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62102L519F</t>
  </si>
  <si>
    <t>Создание условий для развития инфраструктуры туризма</t>
  </si>
  <si>
    <t>6850300000</t>
  </si>
  <si>
    <t>Организация экскурсионных маршрутов</t>
  </si>
  <si>
    <t>6850320070</t>
  </si>
  <si>
    <t>Создание, реорганизация, ликвидация муниципальных бюджетный уреждений, муниципальных унитарных предприятий и юридических лиц иной организационно-правовой формы, в учреждении которых принимает участие Черемховское районное муниципальное образование</t>
  </si>
  <si>
    <t>8060300000</t>
  </si>
  <si>
    <t>Расходы на выполнение функций ликвидатора юридического лица</t>
  </si>
  <si>
    <t>8060321071</t>
  </si>
  <si>
    <t xml:space="preserve">Начальник финансового управления 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</si>
  <si>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</si>
  <si>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Поддержка мер по обеспечению сбалансированности местных бюджетов</t>
  </si>
  <si>
    <t>Голуметское</t>
  </si>
  <si>
    <t>Нераспределенный резерв</t>
  </si>
  <si>
    <t>Алехинское</t>
  </si>
  <si>
    <t xml:space="preserve">до 1 года </t>
  </si>
  <si>
    <t>Ю.Н.Гайдук</t>
  </si>
</sst>
</file>

<file path=xl/styles.xml><?xml version="1.0" encoding="utf-8"?>
<styleSheet xmlns="http://schemas.openxmlformats.org/spreadsheetml/2006/main">
  <numFmts count="19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0000"/>
    <numFmt numFmtId="166" formatCode="#,##0.00000"/>
    <numFmt numFmtId="167" formatCode="#,##0.0"/>
    <numFmt numFmtId="168" formatCode="#,##0.0000"/>
    <numFmt numFmtId="169" formatCode="000\.00\.000\.0"/>
    <numFmt numFmtId="170" formatCode="0000000000;[Red]\-0000000000;&quot;&quot;"/>
    <numFmt numFmtId="171" formatCode="000;[Red]\-000;&quot;&quot;"/>
    <numFmt numFmtId="172" formatCode="0000;[Red]\-0000;&quot;&quot;"/>
    <numFmt numFmtId="173" formatCode="#,##0.0;[Red]\-#,##0.0;0.0"/>
    <numFmt numFmtId="174" formatCode="000"/>
    <numFmt numFmtId="175" formatCode="00;[Red]\-00;&quot;₽&quot;"/>
    <numFmt numFmtId="176" formatCode="00;[Red]\-00;&quot;&quot;"/>
    <numFmt numFmtId="177" formatCode="0.0"/>
    <numFmt numFmtId="178" formatCode="#,##0.00\ &quot;₽&quot;"/>
    <numFmt numFmtId="179" formatCode="#,##0.00;[Red]\-#,##0.00;0.00"/>
    <numFmt numFmtId="180" formatCode="_-* #,##0.0\ _₽_-;\-* #,##0.0\ _₽_-;_-* &quot;-&quot;??\ _₽_-;_-@_-"/>
    <numFmt numFmtId="181" formatCode="#,##0.0_ ;[Red]\-#,##0.0\ "/>
  </numFmts>
  <fonts count="38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20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312">
    <xf numFmtId="0" fontId="0" fillId="0" borderId="0" xfId="0"/>
    <xf numFmtId="0" fontId="9" fillId="0" borderId="0" xfId="5"/>
    <xf numFmtId="0" fontId="18" fillId="0" borderId="0" xfId="0" applyFont="1" applyAlignment="1">
      <alignment horizontal="left" readingOrder="2"/>
    </xf>
    <xf numFmtId="165" fontId="13" fillId="2" borderId="0" xfId="5" applyNumberFormat="1" applyFont="1" applyFill="1"/>
    <xf numFmtId="0" fontId="16" fillId="0" borderId="0" xfId="199" applyFont="1" applyFill="1"/>
    <xf numFmtId="0" fontId="17" fillId="2" borderId="0" xfId="199" applyFont="1" applyFill="1" applyAlignment="1">
      <alignment horizontal="center" vertical="center" wrapText="1"/>
    </xf>
    <xf numFmtId="0" fontId="17" fillId="0" borderId="0" xfId="199" applyFont="1" applyFill="1" applyAlignment="1">
      <alignment horizontal="center" vertical="center" wrapText="1"/>
    </xf>
    <xf numFmtId="165" fontId="14" fillId="0" borderId="0" xfId="5" applyNumberFormat="1" applyFont="1" applyFill="1" applyAlignment="1">
      <alignment horizontal="right"/>
    </xf>
    <xf numFmtId="0" fontId="20" fillId="0" borderId="2" xfId="199" applyFont="1" applyFill="1" applyBorder="1" applyAlignment="1">
      <alignment horizontal="center" vertical="center"/>
    </xf>
    <xf numFmtId="0" fontId="20" fillId="0" borderId="2" xfId="199" applyFont="1" applyFill="1" applyBorder="1" applyAlignment="1">
      <alignment horizontal="center" vertical="center" wrapText="1"/>
    </xf>
    <xf numFmtId="165" fontId="21" fillId="2" borderId="2" xfId="5" applyNumberFormat="1" applyFont="1" applyFill="1" applyBorder="1" applyAlignment="1">
      <alignment horizontal="center" vertical="center" wrapText="1"/>
    </xf>
    <xf numFmtId="0" fontId="20" fillId="0" borderId="2" xfId="199" applyFont="1" applyFill="1" applyBorder="1"/>
    <xf numFmtId="167" fontId="9" fillId="0" borderId="0" xfId="5" applyNumberFormat="1"/>
    <xf numFmtId="0" fontId="22" fillId="0" borderId="0" xfId="5" applyFont="1"/>
    <xf numFmtId="166" fontId="22" fillId="0" borderId="0" xfId="5" applyNumberFormat="1" applyFont="1"/>
    <xf numFmtId="0" fontId="13" fillId="0" borderId="2" xfId="5" applyFont="1" applyBorder="1"/>
    <xf numFmtId="0" fontId="23" fillId="0" borderId="2" xfId="5" applyFont="1" applyBorder="1" applyAlignment="1">
      <alignment horizontal="center"/>
    </xf>
    <xf numFmtId="0" fontId="21" fillId="0" borderId="2" xfId="5" applyFont="1" applyBorder="1" applyAlignment="1">
      <alignment horizontal="left" wrapText="1"/>
    </xf>
    <xf numFmtId="0" fontId="23" fillId="0" borderId="2" xfId="203" applyFont="1" applyBorder="1" applyAlignment="1" applyProtection="1">
      <alignment wrapText="1"/>
    </xf>
    <xf numFmtId="0" fontId="23" fillId="0" borderId="2" xfId="5" applyFont="1" applyBorder="1" applyAlignment="1">
      <alignment horizontal="center" vertical="center" wrapText="1"/>
    </xf>
    <xf numFmtId="0" fontId="23" fillId="0" borderId="0" xfId="5" applyFont="1"/>
    <xf numFmtId="0" fontId="20" fillId="0" borderId="2" xfId="199" applyFont="1" applyFill="1" applyBorder="1" applyAlignment="1"/>
    <xf numFmtId="0" fontId="15" fillId="0" borderId="2" xfId="203" applyFont="1" applyBorder="1" applyAlignment="1" applyProtection="1">
      <alignment wrapText="1"/>
    </xf>
    <xf numFmtId="0" fontId="23" fillId="0" borderId="2" xfId="199" applyFont="1" applyFill="1" applyBorder="1" applyAlignment="1">
      <alignment horizontal="left" vertical="center" wrapText="1"/>
    </xf>
    <xf numFmtId="0" fontId="15" fillId="0" borderId="2" xfId="199" applyFont="1" applyFill="1" applyBorder="1" applyAlignment="1">
      <alignment horizontal="center" vertical="center"/>
    </xf>
    <xf numFmtId="0" fontId="20" fillId="0" borderId="2" xfId="199" applyFont="1" applyFill="1" applyBorder="1" applyAlignment="1">
      <alignment wrapText="1"/>
    </xf>
    <xf numFmtId="0" fontId="15" fillId="2" borderId="2" xfId="199" applyFont="1" applyFill="1" applyBorder="1" applyAlignment="1">
      <alignment horizontal="center" vertical="center"/>
    </xf>
    <xf numFmtId="0" fontId="9" fillId="2" borderId="0" xfId="5" applyFill="1"/>
    <xf numFmtId="0" fontId="20" fillId="2" borderId="2" xfId="199" applyFont="1" applyFill="1" applyBorder="1" applyAlignment="1">
      <alignment wrapText="1"/>
    </xf>
    <xf numFmtId="0" fontId="20" fillId="2" borderId="2" xfId="199" applyFont="1" applyFill="1" applyBorder="1" applyAlignment="1">
      <alignment horizontal="center" vertical="center"/>
    </xf>
    <xf numFmtId="0" fontId="23" fillId="0" borderId="2" xfId="5" applyFont="1" applyBorder="1" applyAlignment="1">
      <alignment wrapText="1"/>
    </xf>
    <xf numFmtId="0" fontId="22" fillId="2" borderId="0" xfId="5" applyFont="1" applyFill="1"/>
    <xf numFmtId="0" fontId="23" fillId="2" borderId="2" xfId="199" applyFont="1" applyFill="1" applyBorder="1" applyAlignment="1">
      <alignment vertical="top" wrapText="1"/>
    </xf>
    <xf numFmtId="0" fontId="23" fillId="0" borderId="2" xfId="199" applyFont="1" applyFill="1" applyBorder="1" applyAlignment="1">
      <alignment wrapText="1"/>
    </xf>
    <xf numFmtId="167" fontId="21" fillId="0" borderId="2" xfId="5" applyNumberFormat="1" applyFont="1" applyFill="1" applyBorder="1" applyAlignment="1">
      <alignment vertical="center" wrapText="1"/>
    </xf>
    <xf numFmtId="167" fontId="21" fillId="0" borderId="2" xfId="5" applyNumberFormat="1" applyFont="1" applyFill="1" applyBorder="1" applyAlignment="1" applyProtection="1">
      <alignment horizontal="center" vertical="center" wrapText="1"/>
    </xf>
    <xf numFmtId="0" fontId="23" fillId="0" borderId="2" xfId="5" applyFont="1" applyFill="1" applyBorder="1" applyAlignment="1">
      <alignment horizontal="justify" vertical="center" wrapText="1"/>
    </xf>
    <xf numFmtId="0" fontId="23" fillId="0" borderId="2" xfId="5" applyFont="1" applyFill="1" applyBorder="1" applyAlignment="1">
      <alignment horizontal="center" vertical="center" wrapText="1"/>
    </xf>
    <xf numFmtId="0" fontId="21" fillId="0" borderId="2" xfId="5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justify" vertical="top" wrapText="1"/>
    </xf>
    <xf numFmtId="0" fontId="21" fillId="0" borderId="2" xfId="5" applyFont="1" applyFill="1" applyBorder="1" applyAlignment="1">
      <alignment horizontal="justify" vertical="center" wrapText="1"/>
    </xf>
    <xf numFmtId="0" fontId="15" fillId="2" borderId="2" xfId="16" applyFont="1" applyFill="1" applyBorder="1" applyAlignment="1">
      <alignment horizontal="left" vertical="center" wrapText="1"/>
    </xf>
    <xf numFmtId="0" fontId="9" fillId="0" borderId="0" xfId="5" applyFont="1"/>
    <xf numFmtId="0" fontId="23" fillId="3" borderId="2" xfId="5" applyFont="1" applyFill="1" applyBorder="1" applyAlignment="1">
      <alignment horizontal="justify" vertical="center" wrapText="1"/>
    </xf>
    <xf numFmtId="0" fontId="15" fillId="3" borderId="2" xfId="199" applyFont="1" applyFill="1" applyBorder="1" applyAlignment="1">
      <alignment horizontal="center" vertical="center"/>
    </xf>
    <xf numFmtId="0" fontId="9" fillId="3" borderId="0" xfId="5" applyFill="1"/>
    <xf numFmtId="0" fontId="22" fillId="0" borderId="0" xfId="5" applyFont="1" applyFill="1"/>
    <xf numFmtId="0" fontId="15" fillId="0" borderId="2" xfId="170" applyFont="1" applyFill="1" applyBorder="1" applyAlignment="1">
      <alignment wrapText="1"/>
    </xf>
    <xf numFmtId="0" fontId="9" fillId="0" borderId="0" xfId="5" applyFill="1"/>
    <xf numFmtId="0" fontId="20" fillId="0" borderId="2" xfId="199" applyFont="1" applyFill="1" applyBorder="1" applyAlignment="1">
      <alignment vertical="center" wrapText="1"/>
    </xf>
    <xf numFmtId="0" fontId="20" fillId="0" borderId="0" xfId="199" applyFont="1" applyFill="1" applyBorder="1" applyAlignment="1">
      <alignment wrapText="1"/>
    </xf>
    <xf numFmtId="0" fontId="20" fillId="0" borderId="0" xfId="199" applyFont="1" applyFill="1" applyBorder="1" applyAlignment="1">
      <alignment horizontal="center" vertical="center"/>
    </xf>
    <xf numFmtId="165" fontId="23" fillId="2" borderId="0" xfId="5" applyNumberFormat="1" applyFont="1" applyFill="1"/>
    <xf numFmtId="0" fontId="16" fillId="0" borderId="0" xfId="204" applyFont="1" applyFill="1"/>
    <xf numFmtId="0" fontId="14" fillId="0" borderId="0" xfId="204" applyFont="1" applyFill="1" applyAlignment="1"/>
    <xf numFmtId="0" fontId="17" fillId="2" borderId="0" xfId="199" applyFont="1" applyFill="1" applyAlignment="1">
      <alignment horizontal="center" wrapText="1"/>
    </xf>
    <xf numFmtId="167" fontId="23" fillId="2" borderId="0" xfId="5" applyNumberFormat="1" applyFont="1" applyFill="1" applyAlignment="1">
      <alignment horizontal="right" vertical="center" wrapText="1"/>
    </xf>
    <xf numFmtId="167" fontId="14" fillId="0" borderId="0" xfId="5" applyNumberFormat="1" applyFont="1" applyFill="1" applyAlignment="1">
      <alignment horizontal="right"/>
    </xf>
    <xf numFmtId="3" fontId="21" fillId="2" borderId="2" xfId="5" applyNumberFormat="1" applyFont="1" applyFill="1" applyBorder="1" applyAlignment="1">
      <alignment horizontal="center" vertical="center" wrapText="1"/>
    </xf>
    <xf numFmtId="168" fontId="9" fillId="0" borderId="0" xfId="5" applyNumberFormat="1"/>
    <xf numFmtId="0" fontId="14" fillId="0" borderId="0" xfId="38" applyFont="1"/>
    <xf numFmtId="0" fontId="23" fillId="0" borderId="4" xfId="199" applyFont="1" applyFill="1" applyBorder="1" applyAlignment="1">
      <alignment horizontal="left" vertical="center" wrapText="1"/>
    </xf>
    <xf numFmtId="0" fontId="15" fillId="0" borderId="4" xfId="199" applyFont="1" applyFill="1" applyBorder="1" applyAlignment="1">
      <alignment horizontal="center" vertical="center"/>
    </xf>
    <xf numFmtId="0" fontId="15" fillId="0" borderId="2" xfId="204" applyFont="1" applyFill="1" applyBorder="1" applyAlignment="1">
      <alignment wrapText="1"/>
    </xf>
    <xf numFmtId="167" fontId="23" fillId="2" borderId="0" xfId="5" applyNumberFormat="1" applyFont="1" applyFill="1" applyBorder="1"/>
    <xf numFmtId="0" fontId="15" fillId="0" borderId="0" xfId="199" applyFont="1" applyFill="1" applyBorder="1"/>
    <xf numFmtId="0" fontId="26" fillId="0" borderId="0" xfId="205" applyFont="1"/>
    <xf numFmtId="0" fontId="26" fillId="0" borderId="0" xfId="205" applyFont="1" applyAlignment="1">
      <alignment horizontal="center"/>
    </xf>
    <xf numFmtId="0" fontId="28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207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207" applyNumberFormat="1" applyFont="1" applyFill="1" applyBorder="1" applyAlignment="1" applyProtection="1">
      <alignment horizontal="center"/>
      <protection hidden="1"/>
    </xf>
    <xf numFmtId="0" fontId="26" fillId="0" borderId="0" xfId="207" applyNumberFormat="1" applyFont="1" applyFill="1" applyAlignment="1" applyProtection="1">
      <alignment horizontal="left"/>
      <protection hidden="1"/>
    </xf>
    <xf numFmtId="0" fontId="26" fillId="0" borderId="0" xfId="207" applyFont="1" applyAlignment="1" applyProtection="1">
      <alignment horizontal="center"/>
      <protection hidden="1"/>
    </xf>
    <xf numFmtId="0" fontId="26" fillId="0" borderId="0" xfId="208" applyFont="1"/>
    <xf numFmtId="0" fontId="26" fillId="0" borderId="0" xfId="208" applyNumberFormat="1" applyFont="1" applyFill="1" applyAlignment="1" applyProtection="1">
      <protection hidden="1"/>
    </xf>
    <xf numFmtId="0" fontId="26" fillId="0" borderId="0" xfId="208" applyFont="1" applyAlignment="1" applyProtection="1">
      <alignment horizontal="center"/>
      <protection hidden="1"/>
    </xf>
    <xf numFmtId="0" fontId="26" fillId="0" borderId="0" xfId="208" applyFont="1" applyProtection="1">
      <protection hidden="1"/>
    </xf>
    <xf numFmtId="0" fontId="26" fillId="0" borderId="0" xfId="208" applyNumberFormat="1" applyFont="1" applyFill="1" applyAlignment="1" applyProtection="1">
      <alignment horizontal="centerContinuous"/>
      <protection hidden="1"/>
    </xf>
    <xf numFmtId="169" fontId="29" fillId="0" borderId="2" xfId="208" applyNumberFormat="1" applyFont="1" applyFill="1" applyBorder="1" applyAlignment="1" applyProtection="1">
      <alignment wrapText="1"/>
      <protection hidden="1"/>
    </xf>
    <xf numFmtId="170" fontId="29" fillId="0" borderId="2" xfId="208" applyNumberFormat="1" applyFont="1" applyFill="1" applyBorder="1" applyAlignment="1" applyProtection="1">
      <alignment horizontal="center"/>
      <protection hidden="1"/>
    </xf>
    <xf numFmtId="171" fontId="29" fillId="0" borderId="2" xfId="208" applyNumberFormat="1" applyFont="1" applyFill="1" applyBorder="1" applyAlignment="1" applyProtection="1">
      <alignment horizontal="center"/>
      <protection hidden="1"/>
    </xf>
    <xf numFmtId="172" fontId="29" fillId="0" borderId="2" xfId="208" applyNumberFormat="1" applyFont="1" applyFill="1" applyBorder="1" applyAlignment="1" applyProtection="1">
      <alignment horizontal="center"/>
      <protection hidden="1"/>
    </xf>
    <xf numFmtId="173" fontId="29" fillId="0" borderId="2" xfId="208" applyNumberFormat="1" applyFont="1" applyFill="1" applyBorder="1" applyAlignment="1" applyProtection="1">
      <protection hidden="1"/>
    </xf>
    <xf numFmtId="169" fontId="26" fillId="0" borderId="2" xfId="208" applyNumberFormat="1" applyFont="1" applyFill="1" applyBorder="1" applyAlignment="1" applyProtection="1">
      <alignment wrapText="1"/>
      <protection hidden="1"/>
    </xf>
    <xf numFmtId="170" fontId="26" fillId="0" borderId="2" xfId="208" applyNumberFormat="1" applyFont="1" applyFill="1" applyBorder="1" applyAlignment="1" applyProtection="1">
      <alignment horizontal="center"/>
      <protection hidden="1"/>
    </xf>
    <xf numFmtId="171" fontId="26" fillId="0" borderId="2" xfId="208" applyNumberFormat="1" applyFont="1" applyFill="1" applyBorder="1" applyAlignment="1" applyProtection="1">
      <alignment horizontal="center"/>
      <protection hidden="1"/>
    </xf>
    <xf numFmtId="172" fontId="26" fillId="0" borderId="2" xfId="208" applyNumberFormat="1" applyFont="1" applyFill="1" applyBorder="1" applyAlignment="1" applyProtection="1">
      <alignment horizontal="center"/>
      <protection hidden="1"/>
    </xf>
    <xf numFmtId="173" fontId="26" fillId="0" borderId="2" xfId="208" applyNumberFormat="1" applyFont="1" applyFill="1" applyBorder="1" applyAlignment="1" applyProtection="1">
      <protection hidden="1"/>
    </xf>
    <xf numFmtId="0" fontId="29" fillId="0" borderId="0" xfId="208" applyFont="1"/>
    <xf numFmtId="0" fontId="26" fillId="0" borderId="0" xfId="208" applyFont="1" applyAlignment="1">
      <alignment horizontal="center"/>
    </xf>
    <xf numFmtId="0" fontId="6" fillId="0" borderId="0" xfId="207"/>
    <xf numFmtId="0" fontId="26" fillId="0" borderId="0" xfId="207" applyNumberFormat="1" applyFont="1" applyFill="1" applyAlignment="1" applyProtection="1">
      <alignment horizontal="centerContinuous"/>
      <protection hidden="1"/>
    </xf>
    <xf numFmtId="0" fontId="26" fillId="0" borderId="0" xfId="207" applyFont="1" applyProtection="1">
      <protection hidden="1"/>
    </xf>
    <xf numFmtId="0" fontId="26" fillId="0" borderId="0" xfId="207" applyFont="1"/>
    <xf numFmtId="0" fontId="30" fillId="0" borderId="2" xfId="206" applyNumberFormat="1" applyFont="1" applyFill="1" applyBorder="1" applyAlignment="1" applyProtection="1">
      <alignment horizontal="center" wrapText="1"/>
      <protection hidden="1"/>
    </xf>
    <xf numFmtId="0" fontId="30" fillId="0" borderId="2" xfId="206" applyNumberFormat="1" applyFont="1" applyFill="1" applyBorder="1" applyAlignment="1" applyProtection="1">
      <alignment horizontal="center"/>
      <protection hidden="1"/>
    </xf>
    <xf numFmtId="174" fontId="29" fillId="0" borderId="2" xfId="207" applyNumberFormat="1" applyFont="1" applyFill="1" applyBorder="1" applyAlignment="1" applyProtection="1">
      <alignment wrapText="1"/>
      <protection hidden="1"/>
    </xf>
    <xf numFmtId="175" fontId="29" fillId="0" borderId="2" xfId="207" applyNumberFormat="1" applyFont="1" applyFill="1" applyBorder="1" applyAlignment="1" applyProtection="1">
      <protection hidden="1"/>
    </xf>
    <xf numFmtId="173" fontId="29" fillId="0" borderId="2" xfId="207" applyNumberFormat="1" applyFont="1" applyFill="1" applyBorder="1" applyAlignment="1" applyProtection="1">
      <protection hidden="1"/>
    </xf>
    <xf numFmtId="0" fontId="29" fillId="0" borderId="0" xfId="207" applyFont="1"/>
    <xf numFmtId="174" fontId="26" fillId="0" borderId="2" xfId="207" applyNumberFormat="1" applyFont="1" applyFill="1" applyBorder="1" applyAlignment="1" applyProtection="1">
      <alignment wrapText="1"/>
      <protection hidden="1"/>
    </xf>
    <xf numFmtId="175" fontId="26" fillId="0" borderId="2" xfId="207" applyNumberFormat="1" applyFont="1" applyFill="1" applyBorder="1" applyAlignment="1" applyProtection="1">
      <protection hidden="1"/>
    </xf>
    <xf numFmtId="173" fontId="26" fillId="0" borderId="2" xfId="207" applyNumberFormat="1" applyFont="1" applyFill="1" applyBorder="1" applyAlignment="1" applyProtection="1">
      <protection hidden="1"/>
    </xf>
    <xf numFmtId="0" fontId="26" fillId="0" borderId="0" xfId="207" applyFont="1" applyAlignment="1" applyProtection="1">
      <alignment wrapText="1"/>
      <protection hidden="1"/>
    </xf>
    <xf numFmtId="0" fontId="27" fillId="0" borderId="0" xfId="207" applyFont="1"/>
    <xf numFmtId="0" fontId="29" fillId="0" borderId="0" xfId="207" applyNumberFormat="1" applyFont="1" applyFill="1" applyAlignment="1" applyProtection="1">
      <protection hidden="1"/>
    </xf>
    <xf numFmtId="0" fontId="28" fillId="0" borderId="2" xfId="21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206" applyNumberFormat="1" applyFont="1" applyFill="1" applyBorder="1" applyAlignment="1" applyProtection="1">
      <alignment horizontal="center"/>
      <protection hidden="1"/>
    </xf>
    <xf numFmtId="0" fontId="28" fillId="0" borderId="2" xfId="210" applyNumberFormat="1" applyFont="1" applyFill="1" applyBorder="1" applyAlignment="1" applyProtection="1">
      <alignment horizontal="center"/>
      <protection hidden="1"/>
    </xf>
    <xf numFmtId="174" fontId="29" fillId="0" borderId="2" xfId="208" applyNumberFormat="1" applyFont="1" applyFill="1" applyBorder="1" applyAlignment="1" applyProtection="1">
      <alignment wrapText="1"/>
      <protection hidden="1"/>
    </xf>
    <xf numFmtId="174" fontId="29" fillId="0" borderId="2" xfId="208" applyNumberFormat="1" applyFont="1" applyFill="1" applyBorder="1" applyAlignment="1" applyProtection="1">
      <alignment horizontal="center"/>
      <protection hidden="1"/>
    </xf>
    <xf numFmtId="176" fontId="29" fillId="0" borderId="2" xfId="208" applyNumberFormat="1" applyFont="1" applyFill="1" applyBorder="1" applyAlignment="1" applyProtection="1">
      <alignment horizontal="center"/>
      <protection hidden="1"/>
    </xf>
    <xf numFmtId="174" fontId="26" fillId="0" borderId="2" xfId="208" applyNumberFormat="1" applyFont="1" applyFill="1" applyBorder="1" applyAlignment="1" applyProtection="1">
      <alignment wrapText="1"/>
      <protection hidden="1"/>
    </xf>
    <xf numFmtId="174" fontId="26" fillId="0" borderId="2" xfId="208" applyNumberFormat="1" applyFont="1" applyFill="1" applyBorder="1" applyAlignment="1" applyProtection="1">
      <alignment horizontal="center"/>
      <protection hidden="1"/>
    </xf>
    <xf numFmtId="176" fontId="26" fillId="0" borderId="2" xfId="208" applyNumberFormat="1" applyFont="1" applyFill="1" applyBorder="1" applyAlignment="1" applyProtection="1">
      <alignment horizontal="center"/>
      <protection hidden="1"/>
    </xf>
    <xf numFmtId="0" fontId="29" fillId="0" borderId="0" xfId="208" applyNumberFormat="1" applyFont="1" applyFill="1" applyAlignment="1" applyProtection="1">
      <protection hidden="1"/>
    </xf>
    <xf numFmtId="0" fontId="15" fillId="0" borderId="0" xfId="211" applyFont="1"/>
    <xf numFmtId="0" fontId="15" fillId="0" borderId="0" xfId="211" applyFont="1" applyAlignment="1">
      <alignment horizontal="left" readingOrder="2"/>
    </xf>
    <xf numFmtId="0" fontId="15" fillId="0" borderId="0" xfId="211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horizontal="center"/>
    </xf>
    <xf numFmtId="0" fontId="16" fillId="0" borderId="0" xfId="5" applyFont="1" applyAlignment="1">
      <alignment horizontal="center"/>
    </xf>
    <xf numFmtId="0" fontId="29" fillId="0" borderId="2" xfId="5" applyFont="1" applyBorder="1" applyAlignment="1">
      <alignment horizontal="center"/>
    </xf>
    <xf numFmtId="177" fontId="32" fillId="0" borderId="2" xfId="212" applyNumberFormat="1" applyFont="1" applyBorder="1" applyAlignment="1">
      <alignment horizontal="center" vertical="center" wrapText="1"/>
    </xf>
    <xf numFmtId="0" fontId="33" fillId="0" borderId="2" xfId="5" applyFont="1" applyBorder="1" applyAlignment="1">
      <alignment horizontal="center" vertical="center"/>
    </xf>
    <xf numFmtId="0" fontId="33" fillId="0" borderId="2" xfId="5" applyFont="1" applyBorder="1"/>
    <xf numFmtId="0" fontId="27" fillId="0" borderId="2" xfId="5" applyFont="1" applyBorder="1" applyAlignment="1">
      <alignment horizontal="center" vertical="center" wrapText="1"/>
    </xf>
    <xf numFmtId="0" fontId="16" fillId="0" borderId="0" xfId="5" applyFont="1"/>
    <xf numFmtId="0" fontId="26" fillId="0" borderId="0" xfId="210" applyFont="1"/>
    <xf numFmtId="0" fontId="26" fillId="0" borderId="0" xfId="210" applyFont="1" applyAlignment="1">
      <alignment horizontal="center"/>
    </xf>
    <xf numFmtId="0" fontId="26" fillId="0" borderId="0" xfId="210" applyFont="1" applyAlignment="1"/>
    <xf numFmtId="167" fontId="21" fillId="2" borderId="2" xfId="199" applyNumberFormat="1" applyFont="1" applyFill="1" applyBorder="1" applyAlignment="1">
      <alignment vertical="center"/>
    </xf>
    <xf numFmtId="167" fontId="23" fillId="2" borderId="2" xfId="199" applyNumberFormat="1" applyFont="1" applyFill="1" applyBorder="1" applyAlignment="1">
      <alignment vertical="center"/>
    </xf>
    <xf numFmtId="167" fontId="23" fillId="0" borderId="2" xfId="5" applyNumberFormat="1" applyFont="1" applyBorder="1" applyAlignment="1">
      <alignment vertical="center" wrapText="1"/>
    </xf>
    <xf numFmtId="167" fontId="23" fillId="2" borderId="4" xfId="5" applyNumberFormat="1" applyFont="1" applyFill="1" applyBorder="1" applyAlignment="1">
      <alignment vertical="center"/>
    </xf>
    <xf numFmtId="167" fontId="23" fillId="2" borderId="2" xfId="5" applyNumberFormat="1" applyFont="1" applyFill="1" applyBorder="1" applyAlignment="1">
      <alignment vertical="center"/>
    </xf>
    <xf numFmtId="167" fontId="21" fillId="2" borderId="2" xfId="5" applyNumberFormat="1" applyFont="1" applyFill="1" applyBorder="1" applyAlignment="1">
      <alignment vertical="center"/>
    </xf>
    <xf numFmtId="167" fontId="21" fillId="2" borderId="2" xfId="199" applyNumberFormat="1" applyFont="1" applyFill="1" applyBorder="1" applyAlignment="1">
      <alignment horizontal="right" vertical="center"/>
    </xf>
    <xf numFmtId="167" fontId="23" fillId="2" borderId="2" xfId="199" applyNumberFormat="1" applyFont="1" applyFill="1" applyBorder="1" applyAlignment="1">
      <alignment horizontal="right" vertical="center"/>
    </xf>
    <xf numFmtId="167" fontId="15" fillId="2" borderId="2" xfId="199" applyNumberFormat="1" applyFont="1" applyFill="1" applyBorder="1" applyAlignment="1">
      <alignment vertical="center"/>
    </xf>
    <xf numFmtId="167" fontId="23" fillId="3" borderId="2" xfId="199" applyNumberFormat="1" applyFont="1" applyFill="1" applyBorder="1" applyAlignment="1">
      <alignment vertical="center"/>
    </xf>
    <xf numFmtId="167" fontId="20" fillId="0" borderId="2" xfId="199" applyNumberFormat="1" applyFont="1" applyFill="1" applyBorder="1" applyAlignment="1">
      <alignment vertical="center"/>
    </xf>
    <xf numFmtId="167" fontId="23" fillId="2" borderId="2" xfId="5" applyNumberFormat="1" applyFont="1" applyFill="1" applyBorder="1" applyAlignment="1">
      <alignment horizontal="right" vertical="center"/>
    </xf>
    <xf numFmtId="167" fontId="21" fillId="2" borderId="2" xfId="5" applyNumberFormat="1" applyFont="1" applyFill="1" applyBorder="1" applyAlignment="1">
      <alignment horizontal="right" vertical="center"/>
    </xf>
    <xf numFmtId="0" fontId="13" fillId="0" borderId="2" xfId="5" applyFont="1" applyFill="1" applyBorder="1"/>
    <xf numFmtId="0" fontId="23" fillId="0" borderId="2" xfId="5" applyFont="1" applyFill="1" applyBorder="1" applyAlignment="1">
      <alignment horizontal="center"/>
    </xf>
    <xf numFmtId="167" fontId="23" fillId="0" borderId="2" xfId="199" applyNumberFormat="1" applyFont="1" applyFill="1" applyBorder="1" applyAlignment="1">
      <alignment vertical="center"/>
    </xf>
    <xf numFmtId="167" fontId="22" fillId="0" borderId="0" xfId="5" applyNumberFormat="1" applyFont="1" applyFill="1"/>
    <xf numFmtId="0" fontId="13" fillId="0" borderId="0" xfId="5" applyFont="1" applyFill="1"/>
    <xf numFmtId="0" fontId="13" fillId="0" borderId="0" xfId="5" applyFont="1" applyFill="1" applyBorder="1"/>
    <xf numFmtId="0" fontId="9" fillId="0" borderId="0" xfId="5" applyBorder="1"/>
    <xf numFmtId="0" fontId="29" fillId="0" borderId="8" xfId="4" applyFont="1" applyBorder="1" applyAlignment="1">
      <alignment horizontal="center" wrapText="1"/>
    </xf>
    <xf numFmtId="0" fontId="29" fillId="0" borderId="9" xfId="4" applyFont="1" applyBorder="1" applyAlignment="1">
      <alignment horizontal="center" wrapText="1"/>
    </xf>
    <xf numFmtId="0" fontId="29" fillId="0" borderId="8" xfId="4" applyFont="1" applyBorder="1" applyAlignment="1">
      <alignment vertical="center" wrapText="1"/>
    </xf>
    <xf numFmtId="0" fontId="29" fillId="0" borderId="8" xfId="4" applyFont="1" applyBorder="1" applyAlignment="1">
      <alignment horizontal="center" vertical="center"/>
    </xf>
    <xf numFmtId="167" fontId="29" fillId="0" borderId="9" xfId="4" applyNumberFormat="1" applyFont="1" applyBorder="1" applyAlignment="1">
      <alignment horizontal="center" vertical="center"/>
    </xf>
    <xf numFmtId="0" fontId="26" fillId="0" borderId="8" xfId="4" applyFont="1" applyBorder="1" applyAlignment="1">
      <alignment vertical="center" wrapText="1"/>
    </xf>
    <xf numFmtId="0" fontId="26" fillId="0" borderId="8" xfId="4" applyFont="1" applyBorder="1" applyAlignment="1">
      <alignment horizontal="center" vertical="center"/>
    </xf>
    <xf numFmtId="167" fontId="26" fillId="0" borderId="9" xfId="4" applyNumberFormat="1" applyFont="1" applyBorder="1" applyAlignment="1">
      <alignment horizontal="center" vertical="center"/>
    </xf>
    <xf numFmtId="0" fontId="26" fillId="0" borderId="2" xfId="5" applyFont="1" applyFill="1" applyBorder="1" applyAlignment="1">
      <alignment horizontal="left" vertical="center" wrapText="1"/>
    </xf>
    <xf numFmtId="0" fontId="26" fillId="0" borderId="10" xfId="4" applyFont="1" applyBorder="1" applyAlignment="1">
      <alignment vertical="center" wrapText="1"/>
    </xf>
    <xf numFmtId="0" fontId="26" fillId="0" borderId="2" xfId="0" applyFont="1" applyBorder="1" applyAlignment="1">
      <alignment wrapText="1"/>
    </xf>
    <xf numFmtId="0" fontId="29" fillId="0" borderId="11" xfId="4" applyFont="1" applyBorder="1" applyAlignment="1">
      <alignment vertical="center" wrapText="1"/>
    </xf>
    <xf numFmtId="0" fontId="26" fillId="0" borderId="2" xfId="5" applyFont="1" applyFill="1" applyBorder="1" applyAlignment="1">
      <alignment horizontal="center" vertical="center"/>
    </xf>
    <xf numFmtId="167" fontId="26" fillId="0" borderId="9" xfId="4" applyNumberFormat="1" applyFont="1" applyBorder="1" applyAlignment="1">
      <alignment horizontal="center" vertical="center" wrapText="1"/>
    </xf>
    <xf numFmtId="177" fontId="29" fillId="0" borderId="9" xfId="4" applyNumberFormat="1" applyFont="1" applyBorder="1" applyAlignment="1">
      <alignment horizontal="center" vertical="center" wrapText="1"/>
    </xf>
    <xf numFmtId="0" fontId="26" fillId="0" borderId="10" xfId="4" applyFont="1" applyBorder="1" applyAlignment="1">
      <alignment horizontal="center" vertical="center"/>
    </xf>
    <xf numFmtId="167" fontId="26" fillId="0" borderId="12" xfId="4" applyNumberFormat="1" applyFont="1" applyBorder="1" applyAlignment="1">
      <alignment horizontal="center" vertical="center"/>
    </xf>
    <xf numFmtId="0" fontId="26" fillId="0" borderId="13" xfId="4" applyFont="1" applyBorder="1" applyAlignment="1">
      <alignment horizontal="center" vertical="center"/>
    </xf>
    <xf numFmtId="167" fontId="26" fillId="0" borderId="2" xfId="4" applyNumberFormat="1" applyFont="1" applyBorder="1" applyAlignment="1">
      <alignment horizontal="center" vertical="center"/>
    </xf>
    <xf numFmtId="0" fontId="29" fillId="0" borderId="2" xfId="4" applyFont="1" applyBorder="1" applyAlignment="1">
      <alignment wrapText="1"/>
    </xf>
    <xf numFmtId="2" fontId="26" fillId="0" borderId="2" xfId="4" applyNumberFormat="1" applyFont="1" applyBorder="1" applyAlignment="1">
      <alignment horizontal="center"/>
    </xf>
    <xf numFmtId="177" fontId="26" fillId="0" borderId="2" xfId="4" applyNumberFormat="1" applyFont="1" applyBorder="1" applyAlignment="1">
      <alignment horizontal="center"/>
    </xf>
    <xf numFmtId="0" fontId="26" fillId="0" borderId="2" xfId="4" applyFont="1" applyBorder="1" applyAlignment="1">
      <alignment wrapText="1"/>
    </xf>
    <xf numFmtId="0" fontId="26" fillId="0" borderId="0" xfId="4" applyFont="1" applyFill="1" applyBorder="1" applyAlignment="1">
      <alignment wrapText="1"/>
    </xf>
    <xf numFmtId="0" fontId="26" fillId="0" borderId="0" xfId="5" applyFont="1" applyAlignment="1">
      <alignment horizontal="right"/>
    </xf>
    <xf numFmtId="0" fontId="9" fillId="0" borderId="0" xfId="5" applyAlignment="1">
      <alignment horizontal="right"/>
    </xf>
    <xf numFmtId="0" fontId="29" fillId="0" borderId="2" xfId="4" applyFont="1" applyBorder="1" applyAlignment="1">
      <alignment horizontal="center" wrapText="1"/>
    </xf>
    <xf numFmtId="0" fontId="29" fillId="0" borderId="2" xfId="4" applyFont="1" applyBorder="1" applyAlignment="1">
      <alignment vertical="center" wrapText="1"/>
    </xf>
    <xf numFmtId="0" fontId="29" fillId="0" borderId="2" xfId="4" applyFont="1" applyBorder="1" applyAlignment="1">
      <alignment horizontal="center" vertical="center"/>
    </xf>
    <xf numFmtId="167" fontId="29" fillId="0" borderId="2" xfId="4" applyNumberFormat="1" applyFont="1" applyBorder="1" applyAlignment="1">
      <alignment horizontal="center" vertical="center"/>
    </xf>
    <xf numFmtId="0" fontId="26" fillId="0" borderId="2" xfId="4" applyFont="1" applyBorder="1" applyAlignment="1">
      <alignment vertical="center" wrapText="1"/>
    </xf>
    <xf numFmtId="0" fontId="26" fillId="0" borderId="2" xfId="4" applyFont="1" applyBorder="1" applyAlignment="1">
      <alignment horizontal="center" vertical="center"/>
    </xf>
    <xf numFmtId="167" fontId="26" fillId="0" borderId="2" xfId="4" applyNumberFormat="1" applyFont="1" applyBorder="1" applyAlignment="1">
      <alignment horizontal="center" vertical="center" wrapText="1"/>
    </xf>
    <xf numFmtId="177" fontId="29" fillId="0" borderId="2" xfId="4" applyNumberFormat="1" applyFont="1" applyBorder="1" applyAlignment="1">
      <alignment horizontal="center" vertical="center" wrapText="1"/>
    </xf>
    <xf numFmtId="3" fontId="23" fillId="2" borderId="0" xfId="5" applyNumberFormat="1" applyFont="1" applyFill="1" applyBorder="1" applyAlignment="1">
      <alignment vertical="center"/>
    </xf>
    <xf numFmtId="0" fontId="26" fillId="0" borderId="0" xfId="0" applyFont="1" applyFill="1"/>
    <xf numFmtId="0" fontId="26" fillId="0" borderId="0" xfId="189" applyFont="1" applyFill="1" applyAlignment="1"/>
    <xf numFmtId="0" fontId="35" fillId="0" borderId="0" xfId="0" applyFont="1" applyAlignment="1">
      <alignment horizontal="left" readingOrder="2"/>
    </xf>
    <xf numFmtId="0" fontId="23" fillId="0" borderId="0" xfId="0" applyFont="1" applyFill="1"/>
    <xf numFmtId="0" fontId="26" fillId="0" borderId="0" xfId="189" applyFont="1" applyFill="1"/>
    <xf numFmtId="0" fontId="26" fillId="0" borderId="0" xfId="189" applyFont="1" applyFill="1" applyAlignment="1">
      <alignment horizontal="center" wrapText="1"/>
    </xf>
    <xf numFmtId="0" fontId="26" fillId="0" borderId="0" xfId="189" applyFont="1" applyFill="1" applyAlignment="1">
      <alignment horizontal="right" vertical="center"/>
    </xf>
    <xf numFmtId="178" fontId="29" fillId="0" borderId="5" xfId="189" applyNumberFormat="1" applyFont="1" applyFill="1" applyBorder="1" applyAlignment="1">
      <alignment horizontal="center" vertical="center" wrapText="1"/>
    </xf>
    <xf numFmtId="0" fontId="29" fillId="0" borderId="1" xfId="189" applyFont="1" applyFill="1" applyBorder="1" applyAlignment="1">
      <alignment horizontal="center" vertical="center" wrapText="1"/>
    </xf>
    <xf numFmtId="0" fontId="29" fillId="0" borderId="2" xfId="189" applyFont="1" applyFill="1" applyBorder="1" applyAlignment="1">
      <alignment horizontal="center" vertical="center" wrapText="1"/>
    </xf>
    <xf numFmtId="0" fontId="26" fillId="3" borderId="2" xfId="189" applyFont="1" applyFill="1" applyBorder="1" applyAlignment="1">
      <alignment horizontal="left" vertical="center" wrapText="1" indent="1"/>
    </xf>
    <xf numFmtId="167" fontId="29" fillId="3" borderId="2" xfId="189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/>
    <xf numFmtId="0" fontId="29" fillId="3" borderId="2" xfId="0" applyFont="1" applyFill="1" applyBorder="1" applyAlignment="1">
      <alignment horizontal="left" vertical="center" wrapText="1" indent="1"/>
    </xf>
    <xf numFmtId="167" fontId="29" fillId="3" borderId="2" xfId="0" applyNumberFormat="1" applyFont="1" applyFill="1" applyBorder="1" applyAlignment="1">
      <alignment horizontal="center" vertical="center" wrapText="1"/>
    </xf>
    <xf numFmtId="167" fontId="26" fillId="3" borderId="2" xfId="189" applyNumberFormat="1" applyFont="1" applyFill="1" applyBorder="1" applyAlignment="1">
      <alignment horizontal="center" vertical="center" wrapText="1"/>
    </xf>
    <xf numFmtId="167" fontId="26" fillId="3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167" fontId="23" fillId="2" borderId="0" xfId="5" applyNumberFormat="1" applyFont="1" applyFill="1" applyBorder="1" applyAlignment="1"/>
    <xf numFmtId="167" fontId="23" fillId="2" borderId="0" xfId="5" applyNumberFormat="1" applyFont="1" applyFill="1" applyBorder="1" applyAlignment="1"/>
    <xf numFmtId="0" fontId="36" fillId="0" borderId="0" xfId="199" applyFont="1" applyFill="1" applyBorder="1"/>
    <xf numFmtId="0" fontId="29" fillId="0" borderId="2" xfId="212" applyFont="1" applyBorder="1" applyAlignment="1">
      <alignment horizontal="center" vertical="center" wrapText="1"/>
    </xf>
    <xf numFmtId="0" fontId="15" fillId="0" borderId="0" xfId="192" applyFont="1"/>
    <xf numFmtId="0" fontId="32" fillId="0" borderId="2" xfId="192" applyFont="1" applyBorder="1"/>
    <xf numFmtId="177" fontId="33" fillId="0" borderId="2" xfId="5" applyNumberFormat="1" applyFont="1" applyFill="1" applyBorder="1" applyAlignment="1">
      <alignment horizontal="center" vertical="center"/>
    </xf>
    <xf numFmtId="177" fontId="32" fillId="0" borderId="2" xfId="5" applyNumberFormat="1" applyFont="1" applyBorder="1" applyAlignment="1">
      <alignment horizontal="center" vertical="center"/>
    </xf>
    <xf numFmtId="177" fontId="33" fillId="0" borderId="2" xfId="193" applyNumberFormat="1" applyFont="1" applyBorder="1" applyAlignment="1">
      <alignment horizontal="center" vertical="center"/>
    </xf>
    <xf numFmtId="177" fontId="27" fillId="0" borderId="2" xfId="5" applyNumberFormat="1" applyFont="1" applyBorder="1" applyAlignment="1">
      <alignment horizontal="center" vertical="center" wrapText="1"/>
    </xf>
    <xf numFmtId="0" fontId="15" fillId="0" borderId="0" xfId="192" applyFont="1" applyAlignment="1">
      <alignment horizontal="center"/>
    </xf>
    <xf numFmtId="0" fontId="26" fillId="0" borderId="0" xfId="207" applyFont="1" applyAlignment="1" applyProtection="1">
      <alignment horizontal="right" wrapText="1"/>
      <protection hidden="1"/>
    </xf>
    <xf numFmtId="0" fontId="28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/>
    <xf numFmtId="0" fontId="26" fillId="0" borderId="0" xfId="0" applyNumberFormat="1" applyFont="1" applyFill="1" applyAlignment="1" applyProtection="1">
      <alignment horizontal="centerContinuous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169" fontId="29" fillId="0" borderId="2" xfId="0" applyNumberFormat="1" applyFont="1" applyFill="1" applyBorder="1" applyAlignment="1" applyProtection="1">
      <alignment wrapText="1"/>
      <protection hidden="1"/>
    </xf>
    <xf numFmtId="170" fontId="29" fillId="0" borderId="2" xfId="0" applyNumberFormat="1" applyFont="1" applyFill="1" applyBorder="1" applyAlignment="1" applyProtection="1">
      <alignment horizontal="center"/>
      <protection hidden="1"/>
    </xf>
    <xf numFmtId="171" fontId="29" fillId="0" borderId="2" xfId="0" applyNumberFormat="1" applyFont="1" applyFill="1" applyBorder="1" applyAlignment="1" applyProtection="1">
      <alignment horizontal="center"/>
      <protection hidden="1"/>
    </xf>
    <xf numFmtId="172" fontId="29" fillId="0" borderId="2" xfId="0" applyNumberFormat="1" applyFont="1" applyFill="1" applyBorder="1" applyAlignment="1" applyProtection="1">
      <alignment horizontal="center"/>
      <protection hidden="1"/>
    </xf>
    <xf numFmtId="173" fontId="29" fillId="0" borderId="2" xfId="0" applyNumberFormat="1" applyFont="1" applyFill="1" applyBorder="1" applyAlignment="1" applyProtection="1">
      <protection hidden="1"/>
    </xf>
    <xf numFmtId="0" fontId="29" fillId="0" borderId="0" xfId="0" applyFont="1"/>
    <xf numFmtId="169" fontId="26" fillId="0" borderId="2" xfId="0" applyNumberFormat="1" applyFont="1" applyFill="1" applyBorder="1" applyAlignment="1" applyProtection="1">
      <alignment wrapText="1"/>
      <protection hidden="1"/>
    </xf>
    <xf numFmtId="170" fontId="26" fillId="0" borderId="2" xfId="0" applyNumberFormat="1" applyFont="1" applyFill="1" applyBorder="1" applyAlignment="1" applyProtection="1">
      <alignment horizontal="center"/>
      <protection hidden="1"/>
    </xf>
    <xf numFmtId="171" fontId="26" fillId="0" borderId="2" xfId="0" applyNumberFormat="1" applyFont="1" applyFill="1" applyBorder="1" applyAlignment="1" applyProtection="1">
      <alignment horizontal="center"/>
      <protection hidden="1"/>
    </xf>
    <xf numFmtId="172" fontId="26" fillId="0" borderId="2" xfId="0" applyNumberFormat="1" applyFont="1" applyFill="1" applyBorder="1" applyAlignment="1" applyProtection="1">
      <alignment horizontal="center"/>
      <protection hidden="1"/>
    </xf>
    <xf numFmtId="173" fontId="26" fillId="0" borderId="2" xfId="0" applyNumberFormat="1" applyFont="1" applyFill="1" applyBorder="1" applyAlignment="1" applyProtection="1">
      <protection hidden="1"/>
    </xf>
    <xf numFmtId="0" fontId="26" fillId="0" borderId="0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Protection="1">
      <protection hidden="1"/>
    </xf>
    <xf numFmtId="0" fontId="26" fillId="0" borderId="0" xfId="0" applyNumberFormat="1" applyFont="1" applyFill="1" applyAlignment="1" applyProtection="1">
      <alignment horizontal="center"/>
      <protection hidden="1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NumberFormat="1" applyFont="1" applyFill="1" applyAlignment="1" applyProtection="1">
      <protection hidden="1"/>
    </xf>
    <xf numFmtId="174" fontId="29" fillId="0" borderId="2" xfId="0" applyNumberFormat="1" applyFont="1" applyFill="1" applyBorder="1" applyAlignment="1" applyProtection="1">
      <alignment wrapText="1"/>
      <protection hidden="1"/>
    </xf>
    <xf numFmtId="174" fontId="29" fillId="0" borderId="2" xfId="0" applyNumberFormat="1" applyFont="1" applyFill="1" applyBorder="1" applyAlignment="1" applyProtection="1">
      <alignment horizontal="center"/>
      <protection hidden="1"/>
    </xf>
    <xf numFmtId="176" fontId="29" fillId="0" borderId="2" xfId="0" applyNumberFormat="1" applyFont="1" applyFill="1" applyBorder="1" applyAlignment="1" applyProtection="1">
      <alignment horizontal="center"/>
      <protection hidden="1"/>
    </xf>
    <xf numFmtId="174" fontId="26" fillId="0" borderId="2" xfId="0" applyNumberFormat="1" applyFont="1" applyFill="1" applyBorder="1" applyAlignment="1" applyProtection="1">
      <alignment wrapText="1"/>
      <protection hidden="1"/>
    </xf>
    <xf numFmtId="174" fontId="26" fillId="0" borderId="2" xfId="0" applyNumberFormat="1" applyFont="1" applyFill="1" applyBorder="1" applyAlignment="1" applyProtection="1">
      <alignment horizontal="center"/>
      <protection hidden="1"/>
    </xf>
    <xf numFmtId="176" fontId="26" fillId="0" borderId="2" xfId="0" applyNumberFormat="1" applyFont="1" applyFill="1" applyBorder="1" applyAlignment="1" applyProtection="1">
      <alignment horizontal="center"/>
      <protection hidden="1"/>
    </xf>
    <xf numFmtId="0" fontId="26" fillId="0" borderId="0" xfId="0" applyNumberFormat="1" applyFont="1" applyFill="1" applyAlignment="1" applyProtection="1">
      <alignment horizontal="left"/>
      <protection hidden="1"/>
    </xf>
    <xf numFmtId="0" fontId="15" fillId="0" borderId="0" xfId="219" applyFont="1"/>
    <xf numFmtId="0" fontId="15" fillId="0" borderId="0" xfId="219" applyFont="1" applyAlignment="1">
      <alignment horizontal="left" readingOrder="2"/>
    </xf>
    <xf numFmtId="0" fontId="15" fillId="0" borderId="0" xfId="219" applyFont="1" applyAlignment="1">
      <alignment horizontal="center"/>
    </xf>
    <xf numFmtId="0" fontId="32" fillId="0" borderId="2" xfId="219" applyFont="1" applyBorder="1"/>
    <xf numFmtId="180" fontId="32" fillId="0" borderId="2" xfId="213" applyNumberFormat="1" applyFont="1" applyBorder="1" applyAlignment="1">
      <alignment vertical="center"/>
    </xf>
    <xf numFmtId="180" fontId="33" fillId="0" borderId="2" xfId="213" applyNumberFormat="1" applyFont="1" applyFill="1" applyBorder="1" applyAlignment="1">
      <alignment vertical="center" shrinkToFit="1"/>
    </xf>
    <xf numFmtId="181" fontId="33" fillId="0" borderId="2" xfId="16" applyNumberFormat="1" applyFont="1" applyFill="1" applyBorder="1" applyAlignment="1">
      <alignment horizontal="center" vertical="center" shrinkToFit="1"/>
    </xf>
    <xf numFmtId="180" fontId="33" fillId="0" borderId="2" xfId="213" applyNumberFormat="1" applyFont="1" applyBorder="1" applyAlignment="1">
      <alignment horizontal="center"/>
    </xf>
    <xf numFmtId="180" fontId="27" fillId="0" borderId="2" xfId="213" applyNumberFormat="1" applyFont="1" applyBorder="1" applyAlignment="1">
      <alignment horizontal="center" vertical="center"/>
    </xf>
    <xf numFmtId="0" fontId="36" fillId="0" borderId="2" xfId="5" applyFont="1" applyBorder="1" applyAlignment="1">
      <alignment horizontal="center" vertical="center"/>
    </xf>
    <xf numFmtId="0" fontId="37" fillId="0" borderId="0" xfId="210" applyFont="1"/>
    <xf numFmtId="0" fontId="37" fillId="0" borderId="0" xfId="210" applyFont="1" applyAlignment="1">
      <alignment horizontal="center"/>
    </xf>
    <xf numFmtId="0" fontId="37" fillId="0" borderId="0" xfId="210" applyFont="1" applyAlignment="1"/>
    <xf numFmtId="0" fontId="19" fillId="0" borderId="0" xfId="199" applyFont="1" applyFill="1" applyAlignment="1">
      <alignment horizontal="center" vertical="center" wrapText="1"/>
    </xf>
    <xf numFmtId="0" fontId="20" fillId="0" borderId="2" xfId="199" applyFont="1" applyFill="1" applyBorder="1" applyAlignment="1">
      <alignment horizontal="center" wrapText="1"/>
    </xf>
    <xf numFmtId="167" fontId="23" fillId="2" borderId="0" xfId="5" applyNumberFormat="1" applyFont="1" applyFill="1" applyBorder="1" applyAlignment="1"/>
    <xf numFmtId="0" fontId="20" fillId="0" borderId="5" xfId="199" applyFont="1" applyFill="1" applyBorder="1" applyAlignment="1">
      <alignment horizontal="center" vertical="center"/>
    </xf>
    <xf numFmtId="0" fontId="20" fillId="0" borderId="4" xfId="199" applyFont="1" applyFill="1" applyBorder="1" applyAlignment="1">
      <alignment horizontal="center" vertical="center"/>
    </xf>
    <xf numFmtId="0" fontId="20" fillId="0" borderId="5" xfId="199" applyFont="1" applyFill="1" applyBorder="1" applyAlignment="1">
      <alignment horizontal="center" vertical="center" wrapText="1"/>
    </xf>
    <xf numFmtId="0" fontId="20" fillId="0" borderId="4" xfId="199" applyFont="1" applyFill="1" applyBorder="1" applyAlignment="1">
      <alignment horizontal="center" vertical="center" wrapText="1"/>
    </xf>
    <xf numFmtId="167" fontId="21" fillId="2" borderId="1" xfId="5" applyNumberFormat="1" applyFont="1" applyFill="1" applyBorder="1" applyAlignment="1">
      <alignment horizontal="center" vertical="center" wrapText="1"/>
    </xf>
    <xf numFmtId="167" fontId="21" fillId="2" borderId="3" xfId="5" applyNumberFormat="1" applyFont="1" applyFill="1" applyBorder="1" applyAlignment="1">
      <alignment horizontal="center" vertical="center" wrapText="1"/>
    </xf>
    <xf numFmtId="0" fontId="20" fillId="0" borderId="1" xfId="199" applyFont="1" applyFill="1" applyBorder="1" applyAlignment="1">
      <alignment horizontal="center" wrapText="1"/>
    </xf>
    <xf numFmtId="0" fontId="20" fillId="0" borderId="3" xfId="199" applyFont="1" applyFill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27" fillId="0" borderId="0" xfId="205" applyFont="1" applyAlignment="1">
      <alignment horizontal="center" wrapText="1"/>
    </xf>
    <xf numFmtId="0" fontId="28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207" applyNumberFormat="1" applyFont="1" applyFill="1" applyBorder="1" applyAlignment="1" applyProtection="1">
      <alignment horizontal="center" vertical="top" wrapText="1"/>
      <protection hidden="1"/>
    </xf>
    <xf numFmtId="179" fontId="29" fillId="0" borderId="1" xfId="0" applyNumberFormat="1" applyFont="1" applyFill="1" applyBorder="1" applyAlignment="1" applyProtection="1">
      <alignment horizontal="center"/>
      <protection hidden="1"/>
    </xf>
    <xf numFmtId="179" fontId="29" fillId="0" borderId="6" xfId="0" applyNumberFormat="1" applyFont="1" applyFill="1" applyBorder="1" applyAlignment="1" applyProtection="1">
      <alignment horizontal="center"/>
      <protection hidden="1"/>
    </xf>
    <xf numFmtId="179" fontId="29" fillId="0" borderId="3" xfId="0" applyNumberFormat="1" applyFont="1" applyFill="1" applyBorder="1" applyAlignment="1" applyProtection="1">
      <alignment horizontal="center"/>
      <protection hidden="1"/>
    </xf>
    <xf numFmtId="169" fontId="29" fillId="0" borderId="1" xfId="208" applyNumberFormat="1" applyFont="1" applyFill="1" applyBorder="1" applyAlignment="1" applyProtection="1">
      <alignment horizontal="center" wrapText="1"/>
      <protection hidden="1"/>
    </xf>
    <xf numFmtId="169" fontId="29" fillId="0" borderId="6" xfId="208" applyNumberFormat="1" applyFont="1" applyFill="1" applyBorder="1" applyAlignment="1" applyProtection="1">
      <alignment horizontal="center" wrapText="1"/>
      <protection hidden="1"/>
    </xf>
    <xf numFmtId="169" fontId="29" fillId="0" borderId="3" xfId="208" applyNumberFormat="1" applyFont="1" applyFill="1" applyBorder="1" applyAlignment="1" applyProtection="1">
      <alignment horizontal="center" wrapText="1"/>
      <protection hidden="1"/>
    </xf>
    <xf numFmtId="174" fontId="29" fillId="0" borderId="1" xfId="207" applyNumberFormat="1" applyFont="1" applyFill="1" applyBorder="1" applyAlignment="1" applyProtection="1">
      <alignment horizontal="center" wrapText="1"/>
      <protection hidden="1"/>
    </xf>
    <xf numFmtId="174" fontId="29" fillId="0" borderId="6" xfId="207" applyNumberFormat="1" applyFont="1" applyFill="1" applyBorder="1" applyAlignment="1" applyProtection="1">
      <alignment horizontal="center" wrapText="1"/>
      <protection hidden="1"/>
    </xf>
    <xf numFmtId="174" fontId="29" fillId="0" borderId="3" xfId="207" applyNumberFormat="1" applyFont="1" applyFill="1" applyBorder="1" applyAlignment="1" applyProtection="1">
      <alignment horizontal="center" wrapText="1"/>
      <protection hidden="1"/>
    </xf>
    <xf numFmtId="0" fontId="27" fillId="0" borderId="0" xfId="207" applyFont="1" applyAlignment="1">
      <alignment horizontal="center" wrapText="1"/>
    </xf>
    <xf numFmtId="0" fontId="30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30" fillId="0" borderId="2" xfId="206" applyNumberFormat="1" applyFont="1" applyFill="1" applyBorder="1" applyAlignment="1" applyProtection="1">
      <alignment horizontal="center" wrapText="1"/>
      <protection hidden="1"/>
    </xf>
    <xf numFmtId="167" fontId="23" fillId="2" borderId="0" xfId="5" applyNumberFormat="1" applyFont="1" applyFill="1" applyBorder="1" applyAlignment="1">
      <alignment horizontal="right"/>
    </xf>
    <xf numFmtId="0" fontId="28" fillId="0" borderId="2" xfId="21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8" fillId="0" borderId="2" xfId="206" applyNumberFormat="1" applyFont="1" applyFill="1" applyBorder="1" applyAlignment="1" applyProtection="1">
      <alignment horizontal="center" wrapText="1"/>
      <protection hidden="1"/>
    </xf>
    <xf numFmtId="174" fontId="29" fillId="0" borderId="1" xfId="208" applyNumberFormat="1" applyFont="1" applyFill="1" applyBorder="1" applyAlignment="1" applyProtection="1">
      <alignment horizontal="center" wrapText="1"/>
      <protection hidden="1"/>
    </xf>
    <xf numFmtId="174" fontId="29" fillId="0" borderId="6" xfId="208" applyNumberFormat="1" applyFont="1" applyFill="1" applyBorder="1" applyAlignment="1" applyProtection="1">
      <alignment horizontal="center" wrapText="1"/>
      <protection hidden="1"/>
    </xf>
    <xf numFmtId="174" fontId="29" fillId="0" borderId="3" xfId="208" applyNumberFormat="1" applyFont="1" applyFill="1" applyBorder="1" applyAlignment="1" applyProtection="1">
      <alignment horizontal="center" wrapText="1"/>
      <protection hidden="1"/>
    </xf>
    <xf numFmtId="0" fontId="27" fillId="0" borderId="0" xfId="205" applyFont="1" applyBorder="1" applyAlignment="1">
      <alignment horizontal="center" wrapText="1"/>
    </xf>
    <xf numFmtId="0" fontId="31" fillId="0" borderId="0" xfId="5" applyFont="1" applyFill="1" applyBorder="1" applyAlignment="1">
      <alignment horizontal="center" vertical="center" wrapText="1"/>
    </xf>
    <xf numFmtId="0" fontId="17" fillId="0" borderId="5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29" fillId="0" borderId="5" xfId="212" applyFont="1" applyBorder="1" applyAlignment="1">
      <alignment horizontal="center" vertical="center" wrapText="1"/>
    </xf>
    <xf numFmtId="0" fontId="29" fillId="0" borderId="4" xfId="212" applyFont="1" applyBorder="1" applyAlignment="1">
      <alignment horizontal="center" vertical="center" wrapText="1"/>
    </xf>
    <xf numFmtId="0" fontId="29" fillId="0" borderId="1" xfId="212" applyFont="1" applyBorder="1" applyAlignment="1">
      <alignment horizontal="center" vertical="center" wrapText="1"/>
    </xf>
    <xf numFmtId="0" fontId="29" fillId="0" borderId="6" xfId="212" applyFont="1" applyBorder="1" applyAlignment="1">
      <alignment horizontal="center" vertical="center" wrapText="1"/>
    </xf>
    <xf numFmtId="0" fontId="29" fillId="0" borderId="3" xfId="212" applyFont="1" applyBorder="1" applyAlignment="1">
      <alignment horizontal="center" vertical="center" wrapText="1"/>
    </xf>
    <xf numFmtId="0" fontId="26" fillId="0" borderId="0" xfId="210" applyFont="1" applyAlignment="1">
      <alignment horizontal="right"/>
    </xf>
    <xf numFmtId="0" fontId="17" fillId="0" borderId="2" xfId="5" applyFont="1" applyBorder="1" applyAlignment="1">
      <alignment horizontal="center" vertical="center"/>
    </xf>
    <xf numFmtId="0" fontId="29" fillId="0" borderId="2" xfId="212" applyFont="1" applyBorder="1" applyAlignment="1">
      <alignment horizontal="center" vertical="center" wrapText="1"/>
    </xf>
    <xf numFmtId="0" fontId="37" fillId="0" borderId="0" xfId="210" applyFont="1" applyAlignment="1">
      <alignment horizontal="right"/>
    </xf>
    <xf numFmtId="0" fontId="27" fillId="0" borderId="0" xfId="189" applyFont="1" applyFill="1" applyAlignment="1">
      <alignment horizontal="center" wrapText="1"/>
    </xf>
    <xf numFmtId="0" fontId="27" fillId="0" borderId="0" xfId="4" applyFont="1" applyAlignment="1">
      <alignment horizontal="center" wrapText="1"/>
    </xf>
    <xf numFmtId="0" fontId="33" fillId="0" borderId="0" xfId="5" applyFont="1" applyAlignment="1">
      <alignment horizontal="center" wrapText="1"/>
    </xf>
    <xf numFmtId="0" fontId="23" fillId="0" borderId="7" xfId="4" applyFont="1" applyBorder="1" applyAlignment="1">
      <alignment horizontal="right"/>
    </xf>
    <xf numFmtId="0" fontId="23" fillId="0" borderId="0" xfId="4" applyFont="1" applyBorder="1" applyAlignment="1">
      <alignment horizontal="right"/>
    </xf>
  </cellXfs>
  <cellStyles count="220">
    <cellStyle name="Excel Built-in Обычный 10" xfId="4"/>
    <cellStyle name="Гиперссылка" xfId="203" builtinId="8"/>
    <cellStyle name="Обычный" xfId="0" builtinId="0"/>
    <cellStyle name="Обычный 10" xfId="5"/>
    <cellStyle name="Обычный 11" xfId="6"/>
    <cellStyle name="Обычный 12" xfId="7"/>
    <cellStyle name="Обычный 12 2" xfId="208"/>
    <cellStyle name="Обычный 13" xfId="3"/>
    <cellStyle name="Обычный 13 2" xfId="209"/>
    <cellStyle name="Обычный 18" xfId="8"/>
    <cellStyle name="Обычный 2" xfId="9"/>
    <cellStyle name="Обычный 2 10" xfId="10"/>
    <cellStyle name="Обычный 2 10 2" xfId="11"/>
    <cellStyle name="Обычный 2 10 3" xfId="1"/>
    <cellStyle name="Обычный 2 10 3 2" xfId="12"/>
    <cellStyle name="Обычный 2 10 3 3" xfId="207"/>
    <cellStyle name="Обычный 2 11" xfId="13"/>
    <cellStyle name="Обычный 2 11 2" xfId="14"/>
    <cellStyle name="Обычный 2 11 2 2" xfId="15"/>
    <cellStyle name="Обычный 2 11 2 2 2" xfId="210"/>
    <cellStyle name="Обычный 2 11 3" xfId="16"/>
    <cellStyle name="Обычный 2 11 4" xfId="17"/>
    <cellStyle name="Обычный 2 11 4 2" xfId="18"/>
    <cellStyle name="Обычный 2 11 5" xfId="19"/>
    <cellStyle name="Обычный 2 12" xfId="20"/>
    <cellStyle name="Обычный 2 12 2" xfId="21"/>
    <cellStyle name="Обычный 2 12 3" xfId="22"/>
    <cellStyle name="Обычный 2 12 3 2" xfId="23"/>
    <cellStyle name="Обычный 2 12 3 2 2" xfId="24"/>
    <cellStyle name="Обычный 2 12 3 2 2 2" xfId="25"/>
    <cellStyle name="Обычный 2 13" xfId="26"/>
    <cellStyle name="Обычный 2 14" xfId="27"/>
    <cellStyle name="Обычный 2 14 2" xfId="28"/>
    <cellStyle name="Обычный 2 14 2 2" xfId="29"/>
    <cellStyle name="Обычный 2 14 3" xfId="30"/>
    <cellStyle name="Обычный 2 15" xfId="31"/>
    <cellStyle name="Обычный 2 15 2" xfId="32"/>
    <cellStyle name="Обычный 2 16" xfId="33"/>
    <cellStyle name="Обычный 2 17" xfId="34"/>
    <cellStyle name="Обычный 2 18" xfId="35"/>
    <cellStyle name="Обычный 2 19" xfId="36"/>
    <cellStyle name="Обычный 2 2" xfId="37"/>
    <cellStyle name="Обычный 2 2 2" xfId="38"/>
    <cellStyle name="Обычный 2 20" xfId="39"/>
    <cellStyle name="Обычный 2 20 2" xfId="40"/>
    <cellStyle name="Обычный 2 21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4" xfId="48"/>
    <cellStyle name="Обычный 2 24 2" xfId="49"/>
    <cellStyle name="Обычный 2 24 3" xfId="50"/>
    <cellStyle name="Обычный 2 24 3 2" xfId="51"/>
    <cellStyle name="Обычный 2 24 3 2 2" xfId="52"/>
    <cellStyle name="Обычный 2 24 3 2 2 2" xfId="2"/>
    <cellStyle name="Обычный 2 24 3 2 2 2 2" xfId="205"/>
    <cellStyle name="Обычный 2 24 3 3" xfId="53"/>
    <cellStyle name="Обычный 2 24 3 3 2" xfId="54"/>
    <cellStyle name="Обычный 2 24 3 4" xfId="55"/>
    <cellStyle name="Обычный 2 24 3 4 2" xfId="56"/>
    <cellStyle name="Обычный 2 24 3 5" xfId="57"/>
    <cellStyle name="Обычный 2 24 3 5 2" xfId="58"/>
    <cellStyle name="Обычный 2 24 3 6" xfId="59"/>
    <cellStyle name="Обычный 2 24 3 6 2" xfId="60"/>
    <cellStyle name="Обычный 2 24 3 7" xfId="61"/>
    <cellStyle name="Обычный 2 24 4" xfId="62"/>
    <cellStyle name="Обычный 2 24 4 2" xfId="63"/>
    <cellStyle name="Обычный 2 24 5" xfId="64"/>
    <cellStyle name="Обычный 2 24 5 2" xfId="65"/>
    <cellStyle name="Обычный 2 24 6" xfId="66"/>
    <cellStyle name="Обычный 2 24 6 2" xfId="67"/>
    <cellStyle name="Обычный 2 24 7" xfId="68"/>
    <cellStyle name="Обычный 2 24 7 2" xfId="69"/>
    <cellStyle name="Обычный 2 24 8" xfId="70"/>
    <cellStyle name="Обычный 2 24 8 2" xfId="71"/>
    <cellStyle name="Обычный 2 25" xfId="72"/>
    <cellStyle name="Обычный 2 26" xfId="73"/>
    <cellStyle name="Обычный 2 27" xfId="74"/>
    <cellStyle name="Обычный 2 28" xfId="75"/>
    <cellStyle name="Обычный 2 29" xfId="76"/>
    <cellStyle name="Обычный 2 3" xfId="77"/>
    <cellStyle name="Обычный 2 30" xfId="78"/>
    <cellStyle name="Обычный 2 31" xfId="79"/>
    <cellStyle name="Обычный 2 32" xfId="80"/>
    <cellStyle name="Обычный 2 33" xfId="81"/>
    <cellStyle name="Обычный 2 34" xfId="82"/>
    <cellStyle name="Обычный 2 35" xfId="83"/>
    <cellStyle name="Обычный 2 36" xfId="84"/>
    <cellStyle name="Обычный 2 37" xfId="85"/>
    <cellStyle name="Обычный 2 38" xfId="86"/>
    <cellStyle name="Обычный 2 39" xfId="87"/>
    <cellStyle name="Обычный 2 4" xfId="88"/>
    <cellStyle name="Обычный 2 40" xfId="89"/>
    <cellStyle name="Обычный 2 40 2" xfId="90"/>
    <cellStyle name="Обычный 2 40 3" xfId="91"/>
    <cellStyle name="Обычный 2 40 3 2" xfId="92"/>
    <cellStyle name="Обычный 2 40 3 3" xfId="93"/>
    <cellStyle name="Обычный 2 40 3 3 2" xfId="94"/>
    <cellStyle name="Обычный 2 40 3 3 2 2" xfId="95"/>
    <cellStyle name="Обычный 2 40 3 3 3" xfId="96"/>
    <cellStyle name="Обычный 2 40 3 3 3 2" xfId="97"/>
    <cellStyle name="Обычный 2 40 3 3 4" xfId="98"/>
    <cellStyle name="Обычный 2 40 3 3 4 2" xfId="99"/>
    <cellStyle name="Обычный 2 40 3 3 5" xfId="100"/>
    <cellStyle name="Обычный 2 40 3 3 5 2" xfId="101"/>
    <cellStyle name="Обычный 2 40 3 3 6" xfId="102"/>
    <cellStyle name="Обычный 2 40 3 3 6 2" xfId="103"/>
    <cellStyle name="Обычный 2 40 3 3 7" xfId="104"/>
    <cellStyle name="Обычный 2 40 3 4" xfId="105"/>
    <cellStyle name="Обычный 2 40 3 4 2" xfId="106"/>
    <cellStyle name="Обычный 2 40 3 5" xfId="107"/>
    <cellStyle name="Обычный 2 40 3 5 2" xfId="108"/>
    <cellStyle name="Обычный 2 40 3 6" xfId="109"/>
    <cellStyle name="Обычный 2 40 3 6 2" xfId="110"/>
    <cellStyle name="Обычный 2 40 3 7" xfId="111"/>
    <cellStyle name="Обычный 2 40 3 7 2" xfId="112"/>
    <cellStyle name="Обычный 2 40 3 8" xfId="113"/>
    <cellStyle name="Обычный 2 40 3 8 2" xfId="114"/>
    <cellStyle name="Обычный 2 41" xfId="115"/>
    <cellStyle name="Обычный 2 41 2" xfId="116"/>
    <cellStyle name="Обычный 2 41 3" xfId="117"/>
    <cellStyle name="Обычный 2 41 3 2" xfId="118"/>
    <cellStyle name="Обычный 2 41 3 2 2" xfId="119"/>
    <cellStyle name="Обычный 2 41 3 3" xfId="120"/>
    <cellStyle name="Обычный 2 41 3 3 2" xfId="121"/>
    <cellStyle name="Обычный 2 41 3 4" xfId="122"/>
    <cellStyle name="Обычный 2 41 3 4 2" xfId="123"/>
    <cellStyle name="Обычный 2 41 3 5" xfId="124"/>
    <cellStyle name="Обычный 2 41 3 5 2" xfId="125"/>
    <cellStyle name="Обычный 2 41 3 6" xfId="126"/>
    <cellStyle name="Обычный 2 41 3 6 2" xfId="127"/>
    <cellStyle name="Обычный 2 41 3 7" xfId="128"/>
    <cellStyle name="Обычный 2 41 4" xfId="129"/>
    <cellStyle name="Обычный 2 41 4 2" xfId="130"/>
    <cellStyle name="Обычный 2 41 5" xfId="131"/>
    <cellStyle name="Обычный 2 41 5 2" xfId="132"/>
    <cellStyle name="Обычный 2 41 6" xfId="133"/>
    <cellStyle name="Обычный 2 41 6 2" xfId="134"/>
    <cellStyle name="Обычный 2 41 7" xfId="135"/>
    <cellStyle name="Обычный 2 41 7 2" xfId="136"/>
    <cellStyle name="Обычный 2 41 8" xfId="137"/>
    <cellStyle name="Обычный 2 41 8 2" xfId="138"/>
    <cellStyle name="Обычный 2 42" xfId="139"/>
    <cellStyle name="Обычный 2 43" xfId="140"/>
    <cellStyle name="Обычный 2 44" xfId="141"/>
    <cellStyle name="Обычный 2 45" xfId="142"/>
    <cellStyle name="Обычный 2 46" xfId="143"/>
    <cellStyle name="Обычный 2 47" xfId="144"/>
    <cellStyle name="Обычный 2 48" xfId="145"/>
    <cellStyle name="Обычный 2 49" xfId="146"/>
    <cellStyle name="Обычный 2 5" xfId="147"/>
    <cellStyle name="Обычный 2 50" xfId="148"/>
    <cellStyle name="Обычный 2 51" xfId="149"/>
    <cellStyle name="Обычный 2 52" xfId="150"/>
    <cellStyle name="Обычный 2 53" xfId="151"/>
    <cellStyle name="Обычный 2 54" xfId="152"/>
    <cellStyle name="Обычный 2 55" xfId="153"/>
    <cellStyle name="Обычный 2 56" xfId="154"/>
    <cellStyle name="Обычный 2 57" xfId="155"/>
    <cellStyle name="Обычный 2 58" xfId="156"/>
    <cellStyle name="Обычный 2 59" xfId="157"/>
    <cellStyle name="Обычный 2 6" xfId="158"/>
    <cellStyle name="Обычный 2 60" xfId="159"/>
    <cellStyle name="Обычный 2 61" xfId="160"/>
    <cellStyle name="Обычный 2 61 2" xfId="161"/>
    <cellStyle name="Обычный 2 62" xfId="162"/>
    <cellStyle name="Обычный 2 63" xfId="215"/>
    <cellStyle name="Обычный 2 64" xfId="216"/>
    <cellStyle name="Обычный 2 65" xfId="217"/>
    <cellStyle name="Обычный 2 66" xfId="218"/>
    <cellStyle name="Обычный 2 7" xfId="163"/>
    <cellStyle name="Обычный 2 8" xfId="164"/>
    <cellStyle name="Обычный 2 9" xfId="165"/>
    <cellStyle name="Обычный 3" xfId="166"/>
    <cellStyle name="Обычный 3 10" xfId="167"/>
    <cellStyle name="Обычный 3 11" xfId="168"/>
    <cellStyle name="Обычный 3 12" xfId="169"/>
    <cellStyle name="Обычный 3 2" xfId="170"/>
    <cellStyle name="Обычный 3 2 10" xfId="171"/>
    <cellStyle name="Обычный 3 2 11" xfId="172"/>
    <cellStyle name="Обычный 3 2 12" xfId="173"/>
    <cellStyle name="Обычный 3 2 13" xfId="204"/>
    <cellStyle name="Обычный 3 2 14" xfId="214"/>
    <cellStyle name="Обычный 3 2 2" xfId="174"/>
    <cellStyle name="Обычный 3 2 3" xfId="175"/>
    <cellStyle name="Обычный 3 2 4" xfId="176"/>
    <cellStyle name="Обычный 3 2 5" xfId="177"/>
    <cellStyle name="Обычный 3 2 6" xfId="178"/>
    <cellStyle name="Обычный 3 2 7" xfId="179"/>
    <cellStyle name="Обычный 3 2 8" xfId="180"/>
    <cellStyle name="Обычный 3 2 9" xfId="181"/>
    <cellStyle name="Обычный 3 3" xfId="182"/>
    <cellStyle name="Обычный 3 4" xfId="183"/>
    <cellStyle name="Обычный 3 5" xfId="184"/>
    <cellStyle name="Обычный 3 6" xfId="185"/>
    <cellStyle name="Обычный 3 7" xfId="186"/>
    <cellStyle name="Обычный 3 8" xfId="187"/>
    <cellStyle name="Обычный 3 9" xfId="188"/>
    <cellStyle name="Обычный 4" xfId="189"/>
    <cellStyle name="Обычный 4 2" xfId="190"/>
    <cellStyle name="Обычный 4 3" xfId="191"/>
    <cellStyle name="Обычный 4 3 2" xfId="192"/>
    <cellStyle name="Обычный 4 3 2 2" xfId="211"/>
    <cellStyle name="Обычный 4 3 2 2 2" xfId="219"/>
    <cellStyle name="Обычный 4 3_дотация районная ноябрь на 18-20" xfId="193"/>
    <cellStyle name="Обычный 5" xfId="194"/>
    <cellStyle name="Обычный 6" xfId="195"/>
    <cellStyle name="Обычный 7" xfId="196"/>
    <cellStyle name="Обычный 8" xfId="197"/>
    <cellStyle name="Обычный 9" xfId="198"/>
    <cellStyle name="Обычный_tmp" xfId="206"/>
    <cellStyle name="Обычный_Лист1" xfId="212"/>
    <cellStyle name="Обычный_Лист1 2" xfId="199"/>
    <cellStyle name="Стиль 1" xfId="200"/>
    <cellStyle name="Стиль 1 2" xfId="201"/>
    <cellStyle name="Финансовый 2" xfId="20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24.11.2021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0</xdr:rowOff>
    </xdr:from>
    <xdr:to>
      <xdr:col>5</xdr:col>
      <xdr:colOff>0</xdr:colOff>
      <xdr:row>13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09950" y="133350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2021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2022 и 2023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_______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419100</xdr:colOff>
      <xdr:row>0</xdr:row>
      <xdr:rowOff>1</xdr:rowOff>
    </xdr:from>
    <xdr:to>
      <xdr:col>5</xdr:col>
      <xdr:colOff>10140</xdr:colOff>
      <xdr:row>6</xdr:row>
      <xdr:rowOff>152401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09950" y="1"/>
          <a:ext cx="292479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24.11.2021 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28574</xdr:rowOff>
    </xdr:from>
    <xdr:to>
      <xdr:col>3</xdr:col>
      <xdr:colOff>1628774</xdr:colOff>
      <xdr:row>7</xdr:row>
      <xdr:rowOff>96980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23435" y="1430654"/>
          <a:ext cx="3406139" cy="998046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18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2021год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1666875</xdr:colOff>
      <xdr:row>0</xdr:row>
      <xdr:rowOff>0</xdr:rowOff>
    </xdr:from>
    <xdr:to>
      <xdr:col>3</xdr:col>
      <xdr:colOff>829290</xdr:colOff>
      <xdr:row>1</xdr:row>
      <xdr:rowOff>638175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39615" y="0"/>
          <a:ext cx="2690475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12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24.11.2021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0</xdr:rowOff>
    </xdr:from>
    <xdr:to>
      <xdr:col>2</xdr:col>
      <xdr:colOff>1047750</xdr:colOff>
      <xdr:row>15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372100" y="1508760"/>
          <a:ext cx="300609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 u="sng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676275</xdr:colOff>
      <xdr:row>0</xdr:row>
      <xdr:rowOff>47625</xdr:rowOff>
    </xdr:from>
    <xdr:to>
      <xdr:col>2</xdr:col>
      <xdr:colOff>971550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400675" y="47625"/>
          <a:ext cx="2901315" cy="12934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24.11.2021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8</xdr:row>
      <xdr:rowOff>0</xdr:rowOff>
    </xdr:from>
    <xdr:to>
      <xdr:col>4</xdr:col>
      <xdr:colOff>133350</xdr:colOff>
      <xdr:row>14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581650" y="1457325"/>
          <a:ext cx="3019425" cy="11525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20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1247775</xdr:colOff>
      <xdr:row>0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562600" y="0"/>
          <a:ext cx="290512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24.11.2021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761999</xdr:colOff>
      <xdr:row>7</xdr:row>
      <xdr:rowOff>142876</xdr:rowOff>
    </xdr:from>
    <xdr:to>
      <xdr:col>3</xdr:col>
      <xdr:colOff>828674</xdr:colOff>
      <xdr:row>11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10074" y="1438276"/>
          <a:ext cx="2905125" cy="923924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</a:t>
          </a:r>
          <a:r>
            <a:rPr lang="en-US" sz="1100" b="0" i="0" u="sng">
              <a:latin typeface="Times New Roman" pitchFamily="18" charset="0"/>
              <a:ea typeface="+mn-ea"/>
              <a:cs typeface="Times New Roman" pitchFamily="18" charset="0"/>
            </a:rPr>
            <a:t>20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en-US" sz="1100" b="0" i="0" u="sng">
              <a:latin typeface="Times New Roman" pitchFamily="18" charset="0"/>
              <a:ea typeface="+mn-ea"/>
              <a:cs typeface="Times New Roman" pitchFamily="18" charset="0"/>
            </a:rPr>
            <a:t>89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 b="0" i="0" u="sng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4</xdr:col>
      <xdr:colOff>0</xdr:colOff>
      <xdr:row>7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76775" y="0"/>
          <a:ext cx="2905125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24.11.2021 №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151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57150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29337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24.11.2021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57149</xdr:colOff>
      <xdr:row>12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00575" y="1400175"/>
          <a:ext cx="2933699" cy="11906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4425" y="0"/>
          <a:ext cx="28200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24.11.2021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24425" y="1371600"/>
          <a:ext cx="291465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4152900</xdr:colOff>
      <xdr:row>8</xdr:row>
      <xdr:rowOff>0</xdr:rowOff>
    </xdr:from>
    <xdr:to>
      <xdr:col>4</xdr:col>
      <xdr:colOff>7621</xdr:colOff>
      <xdr:row>14</xdr:row>
      <xdr:rowOff>323850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52900" y="1600200"/>
          <a:ext cx="32461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 год и плановый период 2022 и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4143375</xdr:colOff>
      <xdr:row>0</xdr:row>
      <xdr:rowOff>47625</xdr:rowOff>
    </xdr:from>
    <xdr:to>
      <xdr:col>3</xdr:col>
      <xdr:colOff>762614</xdr:colOff>
      <xdr:row>6</xdr:row>
      <xdr:rowOff>152400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143375" y="47625"/>
          <a:ext cx="2858114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24.11.2021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76750" y="1409700"/>
          <a:ext cx="2800417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 и 2023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4495800</xdr:colOff>
      <xdr:row>0</xdr:row>
      <xdr:rowOff>0</xdr:rowOff>
    </xdr:from>
    <xdr:to>
      <xdr:col>5</xdr:col>
      <xdr:colOff>19050</xdr:colOff>
      <xdr:row>6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95800" y="0"/>
          <a:ext cx="2800350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24.11.2021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495914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72100" y="0"/>
          <a:ext cx="2543789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24.11.2021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590550</xdr:colOff>
      <xdr:row>12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72100" y="1400175"/>
          <a:ext cx="263842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8275" y="0"/>
          <a:ext cx="292479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24.11.2021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8</xdr:col>
      <xdr:colOff>0</xdr:colOff>
      <xdr:row>12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38750" y="1419225"/>
          <a:ext cx="293370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0</xdr:rowOff>
    </xdr:from>
    <xdr:to>
      <xdr:col>5</xdr:col>
      <xdr:colOff>0</xdr:colOff>
      <xdr:row>13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09950" y="133350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2021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2022 и 2023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_______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419100</xdr:colOff>
      <xdr:row>0</xdr:row>
      <xdr:rowOff>1</xdr:rowOff>
    </xdr:from>
    <xdr:to>
      <xdr:col>5</xdr:col>
      <xdr:colOff>10140</xdr:colOff>
      <xdr:row>6</xdr:row>
      <xdr:rowOff>152401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09950" y="1"/>
          <a:ext cx="292479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24.11.2021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151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workbookViewId="0">
      <selection activeCell="C21" sqref="C21"/>
    </sheetView>
  </sheetViews>
  <sheetFormatPr defaultColWidth="9.140625" defaultRowHeight="12.75"/>
  <cols>
    <col min="1" max="1" width="68.42578125" style="1" customWidth="1"/>
    <col min="2" max="2" width="27.5703125" style="1" customWidth="1"/>
    <col min="3" max="3" width="12.42578125" style="3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>
      <c r="B1" s="2"/>
    </row>
    <row r="2" spans="1:2" ht="15">
      <c r="B2" s="2"/>
    </row>
    <row r="3" spans="1:2" ht="15">
      <c r="B3" s="2"/>
    </row>
    <row r="4" spans="1:2" ht="15">
      <c r="B4" s="2"/>
    </row>
    <row r="16" spans="1:2">
      <c r="A16" s="4"/>
      <c r="B16" s="4"/>
    </row>
    <row r="17" spans="1:5">
      <c r="A17" s="260" t="s">
        <v>1</v>
      </c>
      <c r="B17" s="260"/>
      <c r="C17" s="260"/>
    </row>
    <row r="18" spans="1:5" ht="29.25" customHeight="1">
      <c r="A18" s="260"/>
      <c r="B18" s="260"/>
      <c r="C18" s="260"/>
    </row>
    <row r="19" spans="1:5" ht="15.75">
      <c r="A19" s="5"/>
      <c r="B19" s="6"/>
      <c r="C19" s="7" t="s">
        <v>0</v>
      </c>
    </row>
    <row r="20" spans="1:5" ht="42.75">
      <c r="A20" s="8" t="s">
        <v>2</v>
      </c>
      <c r="B20" s="9" t="s">
        <v>3</v>
      </c>
      <c r="C20" s="10" t="s">
        <v>4</v>
      </c>
    </row>
    <row r="21" spans="1:5" ht="14.25">
      <c r="A21" s="11" t="s">
        <v>5</v>
      </c>
      <c r="B21" s="8" t="s">
        <v>6</v>
      </c>
      <c r="C21" s="131">
        <f>C22+C26+C31+C35+C38+C40+C43+C46+C50+C24+C33</f>
        <v>157352.34170000005</v>
      </c>
      <c r="E21" s="12"/>
    </row>
    <row r="22" spans="1:5" s="13" customFormat="1" ht="14.25">
      <c r="A22" s="11" t="s">
        <v>7</v>
      </c>
      <c r="B22" s="8" t="s">
        <v>8</v>
      </c>
      <c r="C22" s="131">
        <f>C23</f>
        <v>105455</v>
      </c>
      <c r="E22" s="14"/>
    </row>
    <row r="23" spans="1:5" s="46" customFormat="1" ht="15">
      <c r="A23" s="144" t="s">
        <v>9</v>
      </c>
      <c r="B23" s="145" t="s">
        <v>10</v>
      </c>
      <c r="C23" s="146">
        <v>105455</v>
      </c>
      <c r="E23" s="147"/>
    </row>
    <row r="24" spans="1:5" ht="28.5">
      <c r="A24" s="17" t="s">
        <v>11</v>
      </c>
      <c r="B24" s="8" t="s">
        <v>12</v>
      </c>
      <c r="C24" s="131">
        <f>C25</f>
        <v>370.7</v>
      </c>
    </row>
    <row r="25" spans="1:5" s="20" customFormat="1" ht="30">
      <c r="A25" s="18" t="s">
        <v>13</v>
      </c>
      <c r="B25" s="19" t="s">
        <v>14</v>
      </c>
      <c r="C25" s="133">
        <v>370.7</v>
      </c>
      <c r="D25" s="20" t="s">
        <v>15</v>
      </c>
    </row>
    <row r="26" spans="1:5" s="13" customFormat="1" ht="14.25">
      <c r="A26" s="21" t="s">
        <v>16</v>
      </c>
      <c r="B26" s="8" t="s">
        <v>17</v>
      </c>
      <c r="C26" s="131">
        <f>C27+C28+C29+C30</f>
        <v>12275</v>
      </c>
    </row>
    <row r="27" spans="1:5" s="13" customFormat="1" ht="30">
      <c r="A27" s="22" t="s">
        <v>18</v>
      </c>
      <c r="B27" s="16" t="s">
        <v>19</v>
      </c>
      <c r="C27" s="132">
        <v>8900</v>
      </c>
    </row>
    <row r="28" spans="1:5" ht="15">
      <c r="A28" s="23" t="s">
        <v>20</v>
      </c>
      <c r="B28" s="24" t="s">
        <v>21</v>
      </c>
      <c r="C28" s="134">
        <v>910</v>
      </c>
    </row>
    <row r="29" spans="1:5" ht="15">
      <c r="A29" s="23" t="s">
        <v>22</v>
      </c>
      <c r="B29" s="24" t="s">
        <v>23</v>
      </c>
      <c r="C29" s="135">
        <v>715</v>
      </c>
    </row>
    <row r="30" spans="1:5" ht="30">
      <c r="A30" s="23" t="s">
        <v>24</v>
      </c>
      <c r="B30" s="24" t="s">
        <v>25</v>
      </c>
      <c r="C30" s="135">
        <v>1750</v>
      </c>
    </row>
    <row r="31" spans="1:5" s="13" customFormat="1" ht="14.25">
      <c r="A31" s="25" t="s">
        <v>26</v>
      </c>
      <c r="B31" s="8" t="s">
        <v>27</v>
      </c>
      <c r="C31" s="131">
        <f>C32</f>
        <v>196</v>
      </c>
    </row>
    <row r="32" spans="1:5" s="27" customFormat="1" ht="30">
      <c r="A32" s="23" t="s">
        <v>28</v>
      </c>
      <c r="B32" s="26" t="s">
        <v>29</v>
      </c>
      <c r="C32" s="135">
        <v>196</v>
      </c>
    </row>
    <row r="33" spans="1:3" s="27" customFormat="1" ht="42.75" hidden="1">
      <c r="A33" s="28" t="s">
        <v>30</v>
      </c>
      <c r="B33" s="29" t="s">
        <v>31</v>
      </c>
      <c r="C33" s="136">
        <f>C34</f>
        <v>0</v>
      </c>
    </row>
    <row r="34" spans="1:3" s="27" customFormat="1" ht="30" hidden="1">
      <c r="A34" s="23" t="s">
        <v>32</v>
      </c>
      <c r="B34" s="26" t="s">
        <v>33</v>
      </c>
      <c r="C34" s="135">
        <v>0</v>
      </c>
    </row>
    <row r="35" spans="1:3" s="13" customFormat="1" ht="42.75">
      <c r="A35" s="25" t="s">
        <v>34</v>
      </c>
      <c r="B35" s="8" t="s">
        <v>35</v>
      </c>
      <c r="C35" s="131">
        <f>C36+C37</f>
        <v>23572.607000000004</v>
      </c>
    </row>
    <row r="36" spans="1:3" ht="75">
      <c r="A36" s="30" t="s">
        <v>36</v>
      </c>
      <c r="B36" s="24" t="s">
        <v>37</v>
      </c>
      <c r="C36" s="132">
        <f>23043.419+488.788</f>
        <v>23532.207000000002</v>
      </c>
    </row>
    <row r="37" spans="1:3" ht="15">
      <c r="A37" s="30" t="s">
        <v>38</v>
      </c>
      <c r="B37" s="24" t="s">
        <v>39</v>
      </c>
      <c r="C37" s="132">
        <v>40.4</v>
      </c>
    </row>
    <row r="38" spans="1:3" s="31" customFormat="1" ht="28.5">
      <c r="A38" s="28" t="s">
        <v>40</v>
      </c>
      <c r="B38" s="29" t="s">
        <v>41</v>
      </c>
      <c r="C38" s="131">
        <f>C39</f>
        <v>1746.2</v>
      </c>
    </row>
    <row r="39" spans="1:3" s="27" customFormat="1" ht="15">
      <c r="A39" s="32" t="s">
        <v>42</v>
      </c>
      <c r="B39" s="26" t="s">
        <v>43</v>
      </c>
      <c r="C39" s="132">
        <v>1746.2</v>
      </c>
    </row>
    <row r="40" spans="1:3" s="13" customFormat="1" ht="28.5">
      <c r="A40" s="25" t="s">
        <v>44</v>
      </c>
      <c r="B40" s="8" t="s">
        <v>45</v>
      </c>
      <c r="C40" s="131">
        <f>C41+C42</f>
        <v>10711.4347</v>
      </c>
    </row>
    <row r="41" spans="1:3" s="27" customFormat="1" ht="15">
      <c r="A41" s="30" t="s">
        <v>46</v>
      </c>
      <c r="B41" s="26" t="s">
        <v>47</v>
      </c>
      <c r="C41" s="132">
        <f>10285+13.384</f>
        <v>10298.384</v>
      </c>
    </row>
    <row r="42" spans="1:3" s="27" customFormat="1" ht="15">
      <c r="A42" s="30" t="s">
        <v>48</v>
      </c>
      <c r="B42" s="26" t="s">
        <v>49</v>
      </c>
      <c r="C42" s="132">
        <v>413.05070000000001</v>
      </c>
    </row>
    <row r="43" spans="1:3" s="13" customFormat="1" ht="28.5">
      <c r="A43" s="25" t="s">
        <v>50</v>
      </c>
      <c r="B43" s="8" t="s">
        <v>51</v>
      </c>
      <c r="C43" s="131">
        <f>C45+C44</f>
        <v>1574</v>
      </c>
    </row>
    <row r="44" spans="1:3" s="13" customFormat="1" ht="75">
      <c r="A44" s="33" t="s">
        <v>52</v>
      </c>
      <c r="B44" s="24" t="s">
        <v>53</v>
      </c>
      <c r="C44" s="132">
        <v>356</v>
      </c>
    </row>
    <row r="45" spans="1:3" ht="30">
      <c r="A45" s="33" t="s">
        <v>54</v>
      </c>
      <c r="B45" s="24" t="s">
        <v>55</v>
      </c>
      <c r="C45" s="132">
        <v>1218</v>
      </c>
    </row>
    <row r="46" spans="1:3" s="13" customFormat="1" ht="14.25">
      <c r="A46" s="25" t="s">
        <v>56</v>
      </c>
      <c r="B46" s="8" t="s">
        <v>57</v>
      </c>
      <c r="C46" s="131">
        <f>SUM(C47:C49)</f>
        <v>1384.1</v>
      </c>
    </row>
    <row r="47" spans="1:3" s="13" customFormat="1" ht="30">
      <c r="A47" s="33" t="s">
        <v>58</v>
      </c>
      <c r="B47" s="24" t="s">
        <v>59</v>
      </c>
      <c r="C47" s="132">
        <v>23.3</v>
      </c>
    </row>
    <row r="48" spans="1:3" s="13" customFormat="1" ht="90">
      <c r="A48" s="33" t="s">
        <v>60</v>
      </c>
      <c r="B48" s="24" t="s">
        <v>61</v>
      </c>
      <c r="C48" s="132">
        <f>5.8+19.5</f>
        <v>25.3</v>
      </c>
    </row>
    <row r="49" spans="1:3" s="13" customFormat="1" ht="15">
      <c r="A49" s="33" t="s">
        <v>62</v>
      </c>
      <c r="B49" s="24" t="s">
        <v>63</v>
      </c>
      <c r="C49" s="132">
        <f>855.2+480.3</f>
        <v>1335.5</v>
      </c>
    </row>
    <row r="50" spans="1:3" s="13" customFormat="1" ht="14.25">
      <c r="A50" s="25" t="s">
        <v>64</v>
      </c>
      <c r="B50" s="8" t="s">
        <v>65</v>
      </c>
      <c r="C50" s="131">
        <f>C51+C52</f>
        <v>67.3</v>
      </c>
    </row>
    <row r="51" spans="1:3" ht="15">
      <c r="A51" s="33" t="s">
        <v>66</v>
      </c>
      <c r="B51" s="24" t="s">
        <v>67</v>
      </c>
      <c r="C51" s="135">
        <v>0</v>
      </c>
    </row>
    <row r="52" spans="1:3" ht="15">
      <c r="A52" s="33" t="s">
        <v>68</v>
      </c>
      <c r="B52" s="24" t="s">
        <v>69</v>
      </c>
      <c r="C52" s="135">
        <v>67.3</v>
      </c>
    </row>
    <row r="53" spans="1:3" ht="14.25">
      <c r="A53" s="25" t="s">
        <v>70</v>
      </c>
      <c r="B53" s="8" t="s">
        <v>71</v>
      </c>
      <c r="C53" s="131">
        <f>C54+C79+C81</f>
        <v>1343805.1005599999</v>
      </c>
    </row>
    <row r="54" spans="1:3" s="13" customFormat="1" ht="28.5">
      <c r="A54" s="25" t="s">
        <v>72</v>
      </c>
      <c r="B54" s="8" t="s">
        <v>73</v>
      </c>
      <c r="C54" s="131">
        <f>C55+C58+C68+C74</f>
        <v>1344982.62102</v>
      </c>
    </row>
    <row r="55" spans="1:3" s="13" customFormat="1" ht="28.5">
      <c r="A55" s="34" t="s">
        <v>74</v>
      </c>
      <c r="B55" s="35" t="s">
        <v>75</v>
      </c>
      <c r="C55" s="131">
        <f>C56+C57</f>
        <v>189431.7</v>
      </c>
    </row>
    <row r="56" spans="1:3" ht="15">
      <c r="A56" s="36" t="s">
        <v>76</v>
      </c>
      <c r="B56" s="37" t="s">
        <v>77</v>
      </c>
      <c r="C56" s="135">
        <v>135592.5</v>
      </c>
    </row>
    <row r="57" spans="1:3" ht="30">
      <c r="A57" s="33" t="s">
        <v>78</v>
      </c>
      <c r="B57" s="24" t="s">
        <v>79</v>
      </c>
      <c r="C57" s="135">
        <v>53839.199999999997</v>
      </c>
    </row>
    <row r="58" spans="1:3" s="13" customFormat="1" ht="30">
      <c r="A58" s="33" t="s">
        <v>80</v>
      </c>
      <c r="B58" s="38" t="s">
        <v>81</v>
      </c>
      <c r="C58" s="131">
        <f>C67+C66+C65+C59+C60+C62+C61+C63+C64</f>
        <v>278908.41529999999</v>
      </c>
    </row>
    <row r="59" spans="1:3" s="13" customFormat="1" ht="30">
      <c r="A59" s="33" t="s">
        <v>82</v>
      </c>
      <c r="B59" s="24" t="s">
        <v>83</v>
      </c>
      <c r="C59" s="132">
        <v>2320.9</v>
      </c>
    </row>
    <row r="60" spans="1:3" s="13" customFormat="1" ht="45" hidden="1">
      <c r="A60" s="33" t="s">
        <v>84</v>
      </c>
      <c r="B60" s="24" t="s">
        <v>85</v>
      </c>
      <c r="C60" s="132">
        <v>0</v>
      </c>
    </row>
    <row r="61" spans="1:3" s="13" customFormat="1" ht="63" hidden="1">
      <c r="A61" s="39" t="s">
        <v>86</v>
      </c>
      <c r="B61" s="24" t="s">
        <v>87</v>
      </c>
      <c r="C61" s="132">
        <v>0</v>
      </c>
    </row>
    <row r="62" spans="1:3" s="13" customFormat="1" ht="60" hidden="1">
      <c r="A62" s="33" t="s">
        <v>88</v>
      </c>
      <c r="B62" s="24" t="s">
        <v>89</v>
      </c>
      <c r="C62" s="132">
        <v>0</v>
      </c>
    </row>
    <row r="63" spans="1:3" s="13" customFormat="1" ht="60">
      <c r="A63" s="33" t="s">
        <v>90</v>
      </c>
      <c r="B63" s="24" t="s">
        <v>91</v>
      </c>
      <c r="C63" s="132">
        <v>26903.200000000001</v>
      </c>
    </row>
    <row r="64" spans="1:3" s="13" customFormat="1" ht="45">
      <c r="A64" s="33" t="s">
        <v>92</v>
      </c>
      <c r="B64" s="24" t="s">
        <v>93</v>
      </c>
      <c r="C64" s="132">
        <v>2820</v>
      </c>
    </row>
    <row r="65" spans="1:3" s="13" customFormat="1" ht="30">
      <c r="A65" s="33" t="s">
        <v>94</v>
      </c>
      <c r="B65" s="24" t="s">
        <v>95</v>
      </c>
      <c r="C65" s="132">
        <v>1172.27925</v>
      </c>
    </row>
    <row r="66" spans="1:3" s="13" customFormat="1" ht="30">
      <c r="A66" s="33" t="s">
        <v>96</v>
      </c>
      <c r="B66" s="24" t="s">
        <v>97</v>
      </c>
      <c r="C66" s="132">
        <v>345.13105000000002</v>
      </c>
    </row>
    <row r="67" spans="1:3" s="13" customFormat="1" ht="15">
      <c r="A67" s="33" t="s">
        <v>98</v>
      </c>
      <c r="B67" s="24" t="s">
        <v>99</v>
      </c>
      <c r="C67" s="132">
        <f>212629.905+32717</f>
        <v>245346.905</v>
      </c>
    </row>
    <row r="68" spans="1:3" s="13" customFormat="1" ht="14.25">
      <c r="A68" s="40" t="s">
        <v>100</v>
      </c>
      <c r="B68" s="8" t="s">
        <v>101</v>
      </c>
      <c r="C68" s="137">
        <f>C69+C70+C73+C71+C72</f>
        <v>834252.3</v>
      </c>
    </row>
    <row r="69" spans="1:3" s="13" customFormat="1" ht="45">
      <c r="A69" s="41" t="s">
        <v>102</v>
      </c>
      <c r="B69" s="24" t="s">
        <v>103</v>
      </c>
      <c r="C69" s="138">
        <f>10364.4+1625.3</f>
        <v>11989.699999999999</v>
      </c>
    </row>
    <row r="70" spans="1:3" s="42" customFormat="1" ht="30">
      <c r="A70" s="41" t="s">
        <v>104</v>
      </c>
      <c r="B70" s="24" t="s">
        <v>105</v>
      </c>
      <c r="C70" s="132">
        <f>20268.5-1941.9</f>
        <v>18326.599999999999</v>
      </c>
    </row>
    <row r="71" spans="1:3" s="42" customFormat="1" ht="60">
      <c r="A71" s="36" t="s">
        <v>106</v>
      </c>
      <c r="B71" s="24" t="s">
        <v>107</v>
      </c>
      <c r="C71" s="132">
        <v>31</v>
      </c>
    </row>
    <row r="72" spans="1:3" s="42" customFormat="1" ht="30">
      <c r="A72" s="36" t="s">
        <v>108</v>
      </c>
      <c r="B72" s="24" t="s">
        <v>109</v>
      </c>
      <c r="C72" s="132">
        <v>370.2</v>
      </c>
    </row>
    <row r="73" spans="1:3" s="42" customFormat="1" ht="15">
      <c r="A73" s="33" t="s">
        <v>110</v>
      </c>
      <c r="B73" s="24" t="s">
        <v>111</v>
      </c>
      <c r="C73" s="139">
        <f>663494.8+7000+133040</f>
        <v>803534.8</v>
      </c>
    </row>
    <row r="74" spans="1:3" s="13" customFormat="1" ht="14.25">
      <c r="A74" s="25" t="s">
        <v>112</v>
      </c>
      <c r="B74" s="8" t="s">
        <v>113</v>
      </c>
      <c r="C74" s="131">
        <f>C75+C76+C78+C77</f>
        <v>42390.205719999998</v>
      </c>
    </row>
    <row r="75" spans="1:3" s="45" customFormat="1" ht="45">
      <c r="A75" s="43" t="s">
        <v>114</v>
      </c>
      <c r="B75" s="44" t="s">
        <v>115</v>
      </c>
      <c r="C75" s="140">
        <f>2594.24775+675.05797</f>
        <v>3269.3057199999998</v>
      </c>
    </row>
    <row r="76" spans="1:3" ht="60">
      <c r="A76" s="36" t="s">
        <v>116</v>
      </c>
      <c r="B76" s="26" t="s">
        <v>117</v>
      </c>
      <c r="C76" s="132">
        <v>39020.9</v>
      </c>
    </row>
    <row r="77" spans="1:3" ht="30">
      <c r="A77" s="36" t="s">
        <v>118</v>
      </c>
      <c r="B77" s="26" t="s">
        <v>119</v>
      </c>
      <c r="C77" s="132">
        <v>100</v>
      </c>
    </row>
    <row r="78" spans="1:3" ht="15" hidden="1">
      <c r="A78" s="36" t="s">
        <v>120</v>
      </c>
      <c r="B78" s="26" t="s">
        <v>121</v>
      </c>
      <c r="C78" s="132">
        <v>0</v>
      </c>
    </row>
    <row r="79" spans="1:3" s="46" customFormat="1" ht="14.25">
      <c r="A79" s="25" t="s">
        <v>122</v>
      </c>
      <c r="B79" s="8" t="s">
        <v>123</v>
      </c>
      <c r="C79" s="141">
        <f>C80</f>
        <v>5</v>
      </c>
    </row>
    <row r="80" spans="1:3" s="48" customFormat="1" ht="32.25" customHeight="1">
      <c r="A80" s="47" t="s">
        <v>124</v>
      </c>
      <c r="B80" s="24" t="s">
        <v>125</v>
      </c>
      <c r="C80" s="142">
        <v>5</v>
      </c>
    </row>
    <row r="81" spans="1:4" s="48" customFormat="1" ht="14.25">
      <c r="A81" s="49" t="s">
        <v>126</v>
      </c>
      <c r="B81" s="8" t="s">
        <v>127</v>
      </c>
      <c r="C81" s="143">
        <f>C83+C82</f>
        <v>-1182.52046</v>
      </c>
    </row>
    <row r="82" spans="1:4" s="48" customFormat="1" ht="45">
      <c r="A82" s="47" t="s">
        <v>128</v>
      </c>
      <c r="B82" s="24" t="s">
        <v>129</v>
      </c>
      <c r="C82" s="142">
        <v>-27</v>
      </c>
    </row>
    <row r="83" spans="1:4" ht="30">
      <c r="A83" s="33" t="s">
        <v>130</v>
      </c>
      <c r="B83" s="24" t="s">
        <v>131</v>
      </c>
      <c r="C83" s="142">
        <v>-1155.52046</v>
      </c>
    </row>
    <row r="84" spans="1:4" ht="14.25">
      <c r="A84" s="261" t="s">
        <v>132</v>
      </c>
      <c r="B84" s="261"/>
      <c r="C84" s="131">
        <f>C53+C21</f>
        <v>1501157.4422599999</v>
      </c>
    </row>
    <row r="85" spans="1:4" ht="15">
      <c r="A85" s="50"/>
      <c r="B85" s="51"/>
      <c r="C85" s="52"/>
    </row>
    <row r="86" spans="1:4" ht="15">
      <c r="A86" s="65" t="s">
        <v>820</v>
      </c>
      <c r="C86" s="204" t="s">
        <v>821</v>
      </c>
      <c r="D86" s="204"/>
    </row>
  </sheetData>
  <mergeCells count="2">
    <mergeCell ref="A17:C18"/>
    <mergeCell ref="A84:B84"/>
  </mergeCells>
  <hyperlinks>
    <hyperlink ref="A25" r:id="rId1" display="http://www.consultant.ru/cons/cgi/online.cgi?req=doc&amp;base=LAW&amp;n=198941&amp;rnd=235642.187433877&amp;dst=100606&amp;fld=134"/>
    <hyperlink ref="A27" r:id="rId2" display="http://www.consultant.ru/cons/cgi/online.cgi?req=doc&amp;base=LAW&amp;n=208015&amp;rnd=235642.514532630&amp;dst=103572&amp;fld=134"/>
    <hyperlink ref="A47" r:id="rId3" location="dst0" display="http://www.consultant.ru/document/cons_doc_LAW_349551/ - dst0"/>
  </hyperlinks>
  <pageMargins left="0.78740157480314965" right="0.39370078740157483" top="0.78740157480314965" bottom="0.59055118110236227" header="0.31496062992125984" footer="0.31496062992125984"/>
  <pageSetup paperSize="9" scale="79" orientation="portrait" r:id="rId4"/>
  <headerFooter differentFirst="1">
    <oddHeader>&amp;C&amp;P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44" sqref="O44"/>
    </sheetView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8:I41"/>
  <sheetViews>
    <sheetView workbookViewId="0">
      <selection activeCell="I32" sqref="I32"/>
    </sheetView>
  </sheetViews>
  <sheetFormatPr defaultColWidth="9.140625" defaultRowHeight="15"/>
  <cols>
    <col min="1" max="1" width="10.42578125" style="247" customWidth="1"/>
    <col min="2" max="2" width="34.42578125" style="247" customWidth="1"/>
    <col min="3" max="3" width="17.28515625" style="247" customWidth="1"/>
    <col min="4" max="4" width="17" style="249" customWidth="1"/>
    <col min="5" max="5" width="15.7109375" style="249" customWidth="1"/>
    <col min="6" max="256" width="9.140625" style="247"/>
    <col min="257" max="257" width="10.42578125" style="247" customWidth="1"/>
    <col min="258" max="258" width="34.42578125" style="247" customWidth="1"/>
    <col min="259" max="259" width="17.28515625" style="247" customWidth="1"/>
    <col min="260" max="260" width="17" style="247" customWidth="1"/>
    <col min="261" max="261" width="15.7109375" style="247" customWidth="1"/>
    <col min="262" max="512" width="9.140625" style="247"/>
    <col min="513" max="513" width="10.42578125" style="247" customWidth="1"/>
    <col min="514" max="514" width="34.42578125" style="247" customWidth="1"/>
    <col min="515" max="515" width="17.28515625" style="247" customWidth="1"/>
    <col min="516" max="516" width="17" style="247" customWidth="1"/>
    <col min="517" max="517" width="15.7109375" style="247" customWidth="1"/>
    <col min="518" max="768" width="9.140625" style="247"/>
    <col min="769" max="769" width="10.42578125" style="247" customWidth="1"/>
    <col min="770" max="770" width="34.42578125" style="247" customWidth="1"/>
    <col min="771" max="771" width="17.28515625" style="247" customWidth="1"/>
    <col min="772" max="772" width="17" style="247" customWidth="1"/>
    <col min="773" max="773" width="15.7109375" style="247" customWidth="1"/>
    <col min="774" max="1024" width="9.140625" style="247"/>
    <col min="1025" max="1025" width="10.42578125" style="247" customWidth="1"/>
    <col min="1026" max="1026" width="34.42578125" style="247" customWidth="1"/>
    <col min="1027" max="1027" width="17.28515625" style="247" customWidth="1"/>
    <col min="1028" max="1028" width="17" style="247" customWidth="1"/>
    <col min="1029" max="1029" width="15.7109375" style="247" customWidth="1"/>
    <col min="1030" max="1280" width="9.140625" style="247"/>
    <col min="1281" max="1281" width="10.42578125" style="247" customWidth="1"/>
    <col min="1282" max="1282" width="34.42578125" style="247" customWidth="1"/>
    <col min="1283" max="1283" width="17.28515625" style="247" customWidth="1"/>
    <col min="1284" max="1284" width="17" style="247" customWidth="1"/>
    <col min="1285" max="1285" width="15.7109375" style="247" customWidth="1"/>
    <col min="1286" max="1536" width="9.140625" style="247"/>
    <col min="1537" max="1537" width="10.42578125" style="247" customWidth="1"/>
    <col min="1538" max="1538" width="34.42578125" style="247" customWidth="1"/>
    <col min="1539" max="1539" width="17.28515625" style="247" customWidth="1"/>
    <col min="1540" max="1540" width="17" style="247" customWidth="1"/>
    <col min="1541" max="1541" width="15.7109375" style="247" customWidth="1"/>
    <col min="1542" max="1792" width="9.140625" style="247"/>
    <col min="1793" max="1793" width="10.42578125" style="247" customWidth="1"/>
    <col min="1794" max="1794" width="34.42578125" style="247" customWidth="1"/>
    <col min="1795" max="1795" width="17.28515625" style="247" customWidth="1"/>
    <col min="1796" max="1796" width="17" style="247" customWidth="1"/>
    <col min="1797" max="1797" width="15.7109375" style="247" customWidth="1"/>
    <col min="1798" max="2048" width="9.140625" style="247"/>
    <col min="2049" max="2049" width="10.42578125" style="247" customWidth="1"/>
    <col min="2050" max="2050" width="34.42578125" style="247" customWidth="1"/>
    <col min="2051" max="2051" width="17.28515625" style="247" customWidth="1"/>
    <col min="2052" max="2052" width="17" style="247" customWidth="1"/>
    <col min="2053" max="2053" width="15.7109375" style="247" customWidth="1"/>
    <col min="2054" max="2304" width="9.140625" style="247"/>
    <col min="2305" max="2305" width="10.42578125" style="247" customWidth="1"/>
    <col min="2306" max="2306" width="34.42578125" style="247" customWidth="1"/>
    <col min="2307" max="2307" width="17.28515625" style="247" customWidth="1"/>
    <col min="2308" max="2308" width="17" style="247" customWidth="1"/>
    <col min="2309" max="2309" width="15.7109375" style="247" customWidth="1"/>
    <col min="2310" max="2560" width="9.140625" style="247"/>
    <col min="2561" max="2561" width="10.42578125" style="247" customWidth="1"/>
    <col min="2562" max="2562" width="34.42578125" style="247" customWidth="1"/>
    <col min="2563" max="2563" width="17.28515625" style="247" customWidth="1"/>
    <col min="2564" max="2564" width="17" style="247" customWidth="1"/>
    <col min="2565" max="2565" width="15.7109375" style="247" customWidth="1"/>
    <col min="2566" max="2816" width="9.140625" style="247"/>
    <col min="2817" max="2817" width="10.42578125" style="247" customWidth="1"/>
    <col min="2818" max="2818" width="34.42578125" style="247" customWidth="1"/>
    <col min="2819" max="2819" width="17.28515625" style="247" customWidth="1"/>
    <col min="2820" max="2820" width="17" style="247" customWidth="1"/>
    <col min="2821" max="2821" width="15.7109375" style="247" customWidth="1"/>
    <col min="2822" max="3072" width="9.140625" style="247"/>
    <col min="3073" max="3073" width="10.42578125" style="247" customWidth="1"/>
    <col min="3074" max="3074" width="34.42578125" style="247" customWidth="1"/>
    <col min="3075" max="3075" width="17.28515625" style="247" customWidth="1"/>
    <col min="3076" max="3076" width="17" style="247" customWidth="1"/>
    <col min="3077" max="3077" width="15.7109375" style="247" customWidth="1"/>
    <col min="3078" max="3328" width="9.140625" style="247"/>
    <col min="3329" max="3329" width="10.42578125" style="247" customWidth="1"/>
    <col min="3330" max="3330" width="34.42578125" style="247" customWidth="1"/>
    <col min="3331" max="3331" width="17.28515625" style="247" customWidth="1"/>
    <col min="3332" max="3332" width="17" style="247" customWidth="1"/>
    <col min="3333" max="3333" width="15.7109375" style="247" customWidth="1"/>
    <col min="3334" max="3584" width="9.140625" style="247"/>
    <col min="3585" max="3585" width="10.42578125" style="247" customWidth="1"/>
    <col min="3586" max="3586" width="34.42578125" style="247" customWidth="1"/>
    <col min="3587" max="3587" width="17.28515625" style="247" customWidth="1"/>
    <col min="3588" max="3588" width="17" style="247" customWidth="1"/>
    <col min="3589" max="3589" width="15.7109375" style="247" customWidth="1"/>
    <col min="3590" max="3840" width="9.140625" style="247"/>
    <col min="3841" max="3841" width="10.42578125" style="247" customWidth="1"/>
    <col min="3842" max="3842" width="34.42578125" style="247" customWidth="1"/>
    <col min="3843" max="3843" width="17.28515625" style="247" customWidth="1"/>
    <col min="3844" max="3844" width="17" style="247" customWidth="1"/>
    <col min="3845" max="3845" width="15.7109375" style="247" customWidth="1"/>
    <col min="3846" max="4096" width="9.140625" style="247"/>
    <col min="4097" max="4097" width="10.42578125" style="247" customWidth="1"/>
    <col min="4098" max="4098" width="34.42578125" style="247" customWidth="1"/>
    <col min="4099" max="4099" width="17.28515625" style="247" customWidth="1"/>
    <col min="4100" max="4100" width="17" style="247" customWidth="1"/>
    <col min="4101" max="4101" width="15.7109375" style="247" customWidth="1"/>
    <col min="4102" max="4352" width="9.140625" style="247"/>
    <col min="4353" max="4353" width="10.42578125" style="247" customWidth="1"/>
    <col min="4354" max="4354" width="34.42578125" style="247" customWidth="1"/>
    <col min="4355" max="4355" width="17.28515625" style="247" customWidth="1"/>
    <col min="4356" max="4356" width="17" style="247" customWidth="1"/>
    <col min="4357" max="4357" width="15.7109375" style="247" customWidth="1"/>
    <col min="4358" max="4608" width="9.140625" style="247"/>
    <col min="4609" max="4609" width="10.42578125" style="247" customWidth="1"/>
    <col min="4610" max="4610" width="34.42578125" style="247" customWidth="1"/>
    <col min="4611" max="4611" width="17.28515625" style="247" customWidth="1"/>
    <col min="4612" max="4612" width="17" style="247" customWidth="1"/>
    <col min="4613" max="4613" width="15.7109375" style="247" customWidth="1"/>
    <col min="4614" max="4864" width="9.140625" style="247"/>
    <col min="4865" max="4865" width="10.42578125" style="247" customWidth="1"/>
    <col min="4866" max="4866" width="34.42578125" style="247" customWidth="1"/>
    <col min="4867" max="4867" width="17.28515625" style="247" customWidth="1"/>
    <col min="4868" max="4868" width="17" style="247" customWidth="1"/>
    <col min="4869" max="4869" width="15.7109375" style="247" customWidth="1"/>
    <col min="4870" max="5120" width="9.140625" style="247"/>
    <col min="5121" max="5121" width="10.42578125" style="247" customWidth="1"/>
    <col min="5122" max="5122" width="34.42578125" style="247" customWidth="1"/>
    <col min="5123" max="5123" width="17.28515625" style="247" customWidth="1"/>
    <col min="5124" max="5124" width="17" style="247" customWidth="1"/>
    <col min="5125" max="5125" width="15.7109375" style="247" customWidth="1"/>
    <col min="5126" max="5376" width="9.140625" style="247"/>
    <col min="5377" max="5377" width="10.42578125" style="247" customWidth="1"/>
    <col min="5378" max="5378" width="34.42578125" style="247" customWidth="1"/>
    <col min="5379" max="5379" width="17.28515625" style="247" customWidth="1"/>
    <col min="5380" max="5380" width="17" style="247" customWidth="1"/>
    <col min="5381" max="5381" width="15.7109375" style="247" customWidth="1"/>
    <col min="5382" max="5632" width="9.140625" style="247"/>
    <col min="5633" max="5633" width="10.42578125" style="247" customWidth="1"/>
    <col min="5634" max="5634" width="34.42578125" style="247" customWidth="1"/>
    <col min="5635" max="5635" width="17.28515625" style="247" customWidth="1"/>
    <col min="5636" max="5636" width="17" style="247" customWidth="1"/>
    <col min="5637" max="5637" width="15.7109375" style="247" customWidth="1"/>
    <col min="5638" max="5888" width="9.140625" style="247"/>
    <col min="5889" max="5889" width="10.42578125" style="247" customWidth="1"/>
    <col min="5890" max="5890" width="34.42578125" style="247" customWidth="1"/>
    <col min="5891" max="5891" width="17.28515625" style="247" customWidth="1"/>
    <col min="5892" max="5892" width="17" style="247" customWidth="1"/>
    <col min="5893" max="5893" width="15.7109375" style="247" customWidth="1"/>
    <col min="5894" max="6144" width="9.140625" style="247"/>
    <col min="6145" max="6145" width="10.42578125" style="247" customWidth="1"/>
    <col min="6146" max="6146" width="34.42578125" style="247" customWidth="1"/>
    <col min="6147" max="6147" width="17.28515625" style="247" customWidth="1"/>
    <col min="6148" max="6148" width="17" style="247" customWidth="1"/>
    <col min="6149" max="6149" width="15.7109375" style="247" customWidth="1"/>
    <col min="6150" max="6400" width="9.140625" style="247"/>
    <col min="6401" max="6401" width="10.42578125" style="247" customWidth="1"/>
    <col min="6402" max="6402" width="34.42578125" style="247" customWidth="1"/>
    <col min="6403" max="6403" width="17.28515625" style="247" customWidth="1"/>
    <col min="6404" max="6404" width="17" style="247" customWidth="1"/>
    <col min="6405" max="6405" width="15.7109375" style="247" customWidth="1"/>
    <col min="6406" max="6656" width="9.140625" style="247"/>
    <col min="6657" max="6657" width="10.42578125" style="247" customWidth="1"/>
    <col min="6658" max="6658" width="34.42578125" style="247" customWidth="1"/>
    <col min="6659" max="6659" width="17.28515625" style="247" customWidth="1"/>
    <col min="6660" max="6660" width="17" style="247" customWidth="1"/>
    <col min="6661" max="6661" width="15.7109375" style="247" customWidth="1"/>
    <col min="6662" max="6912" width="9.140625" style="247"/>
    <col min="6913" max="6913" width="10.42578125" style="247" customWidth="1"/>
    <col min="6914" max="6914" width="34.42578125" style="247" customWidth="1"/>
    <col min="6915" max="6915" width="17.28515625" style="247" customWidth="1"/>
    <col min="6916" max="6916" width="17" style="247" customWidth="1"/>
    <col min="6917" max="6917" width="15.7109375" style="247" customWidth="1"/>
    <col min="6918" max="7168" width="9.140625" style="247"/>
    <col min="7169" max="7169" width="10.42578125" style="247" customWidth="1"/>
    <col min="7170" max="7170" width="34.42578125" style="247" customWidth="1"/>
    <col min="7171" max="7171" width="17.28515625" style="247" customWidth="1"/>
    <col min="7172" max="7172" width="17" style="247" customWidth="1"/>
    <col min="7173" max="7173" width="15.7109375" style="247" customWidth="1"/>
    <col min="7174" max="7424" width="9.140625" style="247"/>
    <col min="7425" max="7425" width="10.42578125" style="247" customWidth="1"/>
    <col min="7426" max="7426" width="34.42578125" style="247" customWidth="1"/>
    <col min="7427" max="7427" width="17.28515625" style="247" customWidth="1"/>
    <col min="7428" max="7428" width="17" style="247" customWidth="1"/>
    <col min="7429" max="7429" width="15.7109375" style="247" customWidth="1"/>
    <col min="7430" max="7680" width="9.140625" style="247"/>
    <col min="7681" max="7681" width="10.42578125" style="247" customWidth="1"/>
    <col min="7682" max="7682" width="34.42578125" style="247" customWidth="1"/>
    <col min="7683" max="7683" width="17.28515625" style="247" customWidth="1"/>
    <col min="7684" max="7684" width="17" style="247" customWidth="1"/>
    <col min="7685" max="7685" width="15.7109375" style="247" customWidth="1"/>
    <col min="7686" max="7936" width="9.140625" style="247"/>
    <col min="7937" max="7937" width="10.42578125" style="247" customWidth="1"/>
    <col min="7938" max="7938" width="34.42578125" style="247" customWidth="1"/>
    <col min="7939" max="7939" width="17.28515625" style="247" customWidth="1"/>
    <col min="7940" max="7940" width="17" style="247" customWidth="1"/>
    <col min="7941" max="7941" width="15.7109375" style="247" customWidth="1"/>
    <col min="7942" max="8192" width="9.140625" style="247"/>
    <col min="8193" max="8193" width="10.42578125" style="247" customWidth="1"/>
    <col min="8194" max="8194" width="34.42578125" style="247" customWidth="1"/>
    <col min="8195" max="8195" width="17.28515625" style="247" customWidth="1"/>
    <col min="8196" max="8196" width="17" style="247" customWidth="1"/>
    <col min="8197" max="8197" width="15.7109375" style="247" customWidth="1"/>
    <col min="8198" max="8448" width="9.140625" style="247"/>
    <col min="8449" max="8449" width="10.42578125" style="247" customWidth="1"/>
    <col min="8450" max="8450" width="34.42578125" style="247" customWidth="1"/>
    <col min="8451" max="8451" width="17.28515625" style="247" customWidth="1"/>
    <col min="8452" max="8452" width="17" style="247" customWidth="1"/>
    <col min="8453" max="8453" width="15.7109375" style="247" customWidth="1"/>
    <col min="8454" max="8704" width="9.140625" style="247"/>
    <col min="8705" max="8705" width="10.42578125" style="247" customWidth="1"/>
    <col min="8706" max="8706" width="34.42578125" style="247" customWidth="1"/>
    <col min="8707" max="8707" width="17.28515625" style="247" customWidth="1"/>
    <col min="8708" max="8708" width="17" style="247" customWidth="1"/>
    <col min="8709" max="8709" width="15.7109375" style="247" customWidth="1"/>
    <col min="8710" max="8960" width="9.140625" style="247"/>
    <col min="8961" max="8961" width="10.42578125" style="247" customWidth="1"/>
    <col min="8962" max="8962" width="34.42578125" style="247" customWidth="1"/>
    <col min="8963" max="8963" width="17.28515625" style="247" customWidth="1"/>
    <col min="8964" max="8964" width="17" style="247" customWidth="1"/>
    <col min="8965" max="8965" width="15.7109375" style="247" customWidth="1"/>
    <col min="8966" max="9216" width="9.140625" style="247"/>
    <col min="9217" max="9217" width="10.42578125" style="247" customWidth="1"/>
    <col min="9218" max="9218" width="34.42578125" style="247" customWidth="1"/>
    <col min="9219" max="9219" width="17.28515625" style="247" customWidth="1"/>
    <col min="9220" max="9220" width="17" style="247" customWidth="1"/>
    <col min="9221" max="9221" width="15.7109375" style="247" customWidth="1"/>
    <col min="9222" max="9472" width="9.140625" style="247"/>
    <col min="9473" max="9473" width="10.42578125" style="247" customWidth="1"/>
    <col min="9474" max="9474" width="34.42578125" style="247" customWidth="1"/>
    <col min="9475" max="9475" width="17.28515625" style="247" customWidth="1"/>
    <col min="9476" max="9476" width="17" style="247" customWidth="1"/>
    <col min="9477" max="9477" width="15.7109375" style="247" customWidth="1"/>
    <col min="9478" max="9728" width="9.140625" style="247"/>
    <col min="9729" max="9729" width="10.42578125" style="247" customWidth="1"/>
    <col min="9730" max="9730" width="34.42578125" style="247" customWidth="1"/>
    <col min="9731" max="9731" width="17.28515625" style="247" customWidth="1"/>
    <col min="9732" max="9732" width="17" style="247" customWidth="1"/>
    <col min="9733" max="9733" width="15.7109375" style="247" customWidth="1"/>
    <col min="9734" max="9984" width="9.140625" style="247"/>
    <col min="9985" max="9985" width="10.42578125" style="247" customWidth="1"/>
    <col min="9986" max="9986" width="34.42578125" style="247" customWidth="1"/>
    <col min="9987" max="9987" width="17.28515625" style="247" customWidth="1"/>
    <col min="9988" max="9988" width="17" style="247" customWidth="1"/>
    <col min="9989" max="9989" width="15.7109375" style="247" customWidth="1"/>
    <col min="9990" max="10240" width="9.140625" style="247"/>
    <col min="10241" max="10241" width="10.42578125" style="247" customWidth="1"/>
    <col min="10242" max="10242" width="34.42578125" style="247" customWidth="1"/>
    <col min="10243" max="10243" width="17.28515625" style="247" customWidth="1"/>
    <col min="10244" max="10244" width="17" style="247" customWidth="1"/>
    <col min="10245" max="10245" width="15.7109375" style="247" customWidth="1"/>
    <col min="10246" max="10496" width="9.140625" style="247"/>
    <col min="10497" max="10497" width="10.42578125" style="247" customWidth="1"/>
    <col min="10498" max="10498" width="34.42578125" style="247" customWidth="1"/>
    <col min="10499" max="10499" width="17.28515625" style="247" customWidth="1"/>
    <col min="10500" max="10500" width="17" style="247" customWidth="1"/>
    <col min="10501" max="10501" width="15.7109375" style="247" customWidth="1"/>
    <col min="10502" max="10752" width="9.140625" style="247"/>
    <col min="10753" max="10753" width="10.42578125" style="247" customWidth="1"/>
    <col min="10754" max="10754" width="34.42578125" style="247" customWidth="1"/>
    <col min="10755" max="10755" width="17.28515625" style="247" customWidth="1"/>
    <col min="10756" max="10756" width="17" style="247" customWidth="1"/>
    <col min="10757" max="10757" width="15.7109375" style="247" customWidth="1"/>
    <col min="10758" max="11008" width="9.140625" style="247"/>
    <col min="11009" max="11009" width="10.42578125" style="247" customWidth="1"/>
    <col min="11010" max="11010" width="34.42578125" style="247" customWidth="1"/>
    <col min="11011" max="11011" width="17.28515625" style="247" customWidth="1"/>
    <col min="11012" max="11012" width="17" style="247" customWidth="1"/>
    <col min="11013" max="11013" width="15.7109375" style="247" customWidth="1"/>
    <col min="11014" max="11264" width="9.140625" style="247"/>
    <col min="11265" max="11265" width="10.42578125" style="247" customWidth="1"/>
    <col min="11266" max="11266" width="34.42578125" style="247" customWidth="1"/>
    <col min="11267" max="11267" width="17.28515625" style="247" customWidth="1"/>
    <col min="11268" max="11268" width="17" style="247" customWidth="1"/>
    <col min="11269" max="11269" width="15.7109375" style="247" customWidth="1"/>
    <col min="11270" max="11520" width="9.140625" style="247"/>
    <col min="11521" max="11521" width="10.42578125" style="247" customWidth="1"/>
    <col min="11522" max="11522" width="34.42578125" style="247" customWidth="1"/>
    <col min="11523" max="11523" width="17.28515625" style="247" customWidth="1"/>
    <col min="11524" max="11524" width="17" style="247" customWidth="1"/>
    <col min="11525" max="11525" width="15.7109375" style="247" customWidth="1"/>
    <col min="11526" max="11776" width="9.140625" style="247"/>
    <col min="11777" max="11777" width="10.42578125" style="247" customWidth="1"/>
    <col min="11778" max="11778" width="34.42578125" style="247" customWidth="1"/>
    <col min="11779" max="11779" width="17.28515625" style="247" customWidth="1"/>
    <col min="11780" max="11780" width="17" style="247" customWidth="1"/>
    <col min="11781" max="11781" width="15.7109375" style="247" customWidth="1"/>
    <col min="11782" max="12032" width="9.140625" style="247"/>
    <col min="12033" max="12033" width="10.42578125" style="247" customWidth="1"/>
    <col min="12034" max="12034" width="34.42578125" style="247" customWidth="1"/>
    <col min="12035" max="12035" width="17.28515625" style="247" customWidth="1"/>
    <col min="12036" max="12036" width="17" style="247" customWidth="1"/>
    <col min="12037" max="12037" width="15.7109375" style="247" customWidth="1"/>
    <col min="12038" max="12288" width="9.140625" style="247"/>
    <col min="12289" max="12289" width="10.42578125" style="247" customWidth="1"/>
    <col min="12290" max="12290" width="34.42578125" style="247" customWidth="1"/>
    <col min="12291" max="12291" width="17.28515625" style="247" customWidth="1"/>
    <col min="12292" max="12292" width="17" style="247" customWidth="1"/>
    <col min="12293" max="12293" width="15.7109375" style="247" customWidth="1"/>
    <col min="12294" max="12544" width="9.140625" style="247"/>
    <col min="12545" max="12545" width="10.42578125" style="247" customWidth="1"/>
    <col min="12546" max="12546" width="34.42578125" style="247" customWidth="1"/>
    <col min="12547" max="12547" width="17.28515625" style="247" customWidth="1"/>
    <col min="12548" max="12548" width="17" style="247" customWidth="1"/>
    <col min="12549" max="12549" width="15.7109375" style="247" customWidth="1"/>
    <col min="12550" max="12800" width="9.140625" style="247"/>
    <col min="12801" max="12801" width="10.42578125" style="247" customWidth="1"/>
    <col min="12802" max="12802" width="34.42578125" style="247" customWidth="1"/>
    <col min="12803" max="12803" width="17.28515625" style="247" customWidth="1"/>
    <col min="12804" max="12804" width="17" style="247" customWidth="1"/>
    <col min="12805" max="12805" width="15.7109375" style="247" customWidth="1"/>
    <col min="12806" max="13056" width="9.140625" style="247"/>
    <col min="13057" max="13057" width="10.42578125" style="247" customWidth="1"/>
    <col min="13058" max="13058" width="34.42578125" style="247" customWidth="1"/>
    <col min="13059" max="13059" width="17.28515625" style="247" customWidth="1"/>
    <col min="13060" max="13060" width="17" style="247" customWidth="1"/>
    <col min="13061" max="13061" width="15.7109375" style="247" customWidth="1"/>
    <col min="13062" max="13312" width="9.140625" style="247"/>
    <col min="13313" max="13313" width="10.42578125" style="247" customWidth="1"/>
    <col min="13314" max="13314" width="34.42578125" style="247" customWidth="1"/>
    <col min="13315" max="13315" width="17.28515625" style="247" customWidth="1"/>
    <col min="13316" max="13316" width="17" style="247" customWidth="1"/>
    <col min="13317" max="13317" width="15.7109375" style="247" customWidth="1"/>
    <col min="13318" max="13568" width="9.140625" style="247"/>
    <col min="13569" max="13569" width="10.42578125" style="247" customWidth="1"/>
    <col min="13570" max="13570" width="34.42578125" style="247" customWidth="1"/>
    <col min="13571" max="13571" width="17.28515625" style="247" customWidth="1"/>
    <col min="13572" max="13572" width="17" style="247" customWidth="1"/>
    <col min="13573" max="13573" width="15.7109375" style="247" customWidth="1"/>
    <col min="13574" max="13824" width="9.140625" style="247"/>
    <col min="13825" max="13825" width="10.42578125" style="247" customWidth="1"/>
    <col min="13826" max="13826" width="34.42578125" style="247" customWidth="1"/>
    <col min="13827" max="13827" width="17.28515625" style="247" customWidth="1"/>
    <col min="13828" max="13828" width="17" style="247" customWidth="1"/>
    <col min="13829" max="13829" width="15.7109375" style="247" customWidth="1"/>
    <col min="13830" max="14080" width="9.140625" style="247"/>
    <col min="14081" max="14081" width="10.42578125" style="247" customWidth="1"/>
    <col min="14082" max="14082" width="34.42578125" style="247" customWidth="1"/>
    <col min="14083" max="14083" width="17.28515625" style="247" customWidth="1"/>
    <col min="14084" max="14084" width="17" style="247" customWidth="1"/>
    <col min="14085" max="14085" width="15.7109375" style="247" customWidth="1"/>
    <col min="14086" max="14336" width="9.140625" style="247"/>
    <col min="14337" max="14337" width="10.42578125" style="247" customWidth="1"/>
    <col min="14338" max="14338" width="34.42578125" style="247" customWidth="1"/>
    <col min="14339" max="14339" width="17.28515625" style="247" customWidth="1"/>
    <col min="14340" max="14340" width="17" style="247" customWidth="1"/>
    <col min="14341" max="14341" width="15.7109375" style="247" customWidth="1"/>
    <col min="14342" max="14592" width="9.140625" style="247"/>
    <col min="14593" max="14593" width="10.42578125" style="247" customWidth="1"/>
    <col min="14594" max="14594" width="34.42578125" style="247" customWidth="1"/>
    <col min="14595" max="14595" width="17.28515625" style="247" customWidth="1"/>
    <col min="14596" max="14596" width="17" style="247" customWidth="1"/>
    <col min="14597" max="14597" width="15.7109375" style="247" customWidth="1"/>
    <col min="14598" max="14848" width="9.140625" style="247"/>
    <col min="14849" max="14849" width="10.42578125" style="247" customWidth="1"/>
    <col min="14850" max="14850" width="34.42578125" style="247" customWidth="1"/>
    <col min="14851" max="14851" width="17.28515625" style="247" customWidth="1"/>
    <col min="14852" max="14852" width="17" style="247" customWidth="1"/>
    <col min="14853" max="14853" width="15.7109375" style="247" customWidth="1"/>
    <col min="14854" max="15104" width="9.140625" style="247"/>
    <col min="15105" max="15105" width="10.42578125" style="247" customWidth="1"/>
    <col min="15106" max="15106" width="34.42578125" style="247" customWidth="1"/>
    <col min="15107" max="15107" width="17.28515625" style="247" customWidth="1"/>
    <col min="15108" max="15108" width="17" style="247" customWidth="1"/>
    <col min="15109" max="15109" width="15.7109375" style="247" customWidth="1"/>
    <col min="15110" max="15360" width="9.140625" style="247"/>
    <col min="15361" max="15361" width="10.42578125" style="247" customWidth="1"/>
    <col min="15362" max="15362" width="34.42578125" style="247" customWidth="1"/>
    <col min="15363" max="15363" width="17.28515625" style="247" customWidth="1"/>
    <col min="15364" max="15364" width="17" style="247" customWidth="1"/>
    <col min="15365" max="15365" width="15.7109375" style="247" customWidth="1"/>
    <col min="15366" max="15616" width="9.140625" style="247"/>
    <col min="15617" max="15617" width="10.42578125" style="247" customWidth="1"/>
    <col min="15618" max="15618" width="34.42578125" style="247" customWidth="1"/>
    <col min="15619" max="15619" width="17.28515625" style="247" customWidth="1"/>
    <col min="15620" max="15620" width="17" style="247" customWidth="1"/>
    <col min="15621" max="15621" width="15.7109375" style="247" customWidth="1"/>
    <col min="15622" max="15872" width="9.140625" style="247"/>
    <col min="15873" max="15873" width="10.42578125" style="247" customWidth="1"/>
    <col min="15874" max="15874" width="34.42578125" style="247" customWidth="1"/>
    <col min="15875" max="15875" width="17.28515625" style="247" customWidth="1"/>
    <col min="15876" max="15876" width="17" style="247" customWidth="1"/>
    <col min="15877" max="15877" width="15.7109375" style="247" customWidth="1"/>
    <col min="15878" max="16128" width="9.140625" style="247"/>
    <col min="16129" max="16129" width="10.42578125" style="247" customWidth="1"/>
    <col min="16130" max="16130" width="34.42578125" style="247" customWidth="1"/>
    <col min="16131" max="16131" width="17.28515625" style="247" customWidth="1"/>
    <col min="16132" max="16132" width="17" style="247" customWidth="1"/>
    <col min="16133" max="16133" width="15.7109375" style="247" customWidth="1"/>
    <col min="16134" max="16384" width="9.140625" style="247"/>
  </cols>
  <sheetData>
    <row r="8" spans="1:8">
      <c r="C8" s="248"/>
    </row>
    <row r="9" spans="1:8">
      <c r="C9" s="248"/>
    </row>
    <row r="10" spans="1:8">
      <c r="C10" s="248"/>
    </row>
    <row r="11" spans="1:8">
      <c r="C11" s="248"/>
    </row>
    <row r="14" spans="1:8">
      <c r="A14" s="119"/>
      <c r="B14" s="119"/>
      <c r="C14" s="119"/>
      <c r="D14" s="120"/>
      <c r="E14" s="120"/>
      <c r="F14" s="119"/>
      <c r="G14" s="119"/>
      <c r="H14" s="119"/>
    </row>
    <row r="15" spans="1:8" ht="60.6" customHeight="1">
      <c r="A15" s="295" t="s">
        <v>843</v>
      </c>
      <c r="B15" s="295"/>
      <c r="C15" s="295"/>
      <c r="D15" s="295"/>
      <c r="E15" s="295"/>
      <c r="F15" s="119"/>
      <c r="G15" s="119"/>
      <c r="H15" s="119"/>
    </row>
    <row r="16" spans="1:8">
      <c r="A16" s="119"/>
      <c r="B16" s="119"/>
      <c r="C16" s="119"/>
      <c r="D16" s="120"/>
      <c r="E16" s="120"/>
      <c r="F16" s="119"/>
      <c r="G16" s="119"/>
      <c r="H16" s="119"/>
    </row>
    <row r="17" spans="1:8">
      <c r="A17" s="119"/>
      <c r="B17" s="119"/>
      <c r="D17" s="120"/>
      <c r="E17" s="121" t="s">
        <v>0</v>
      </c>
      <c r="F17" s="119"/>
      <c r="G17" s="119"/>
      <c r="H17" s="119"/>
    </row>
    <row r="18" spans="1:8" ht="34.9" customHeight="1">
      <c r="A18" s="304" t="s">
        <v>730</v>
      </c>
      <c r="B18" s="305" t="s">
        <v>731</v>
      </c>
      <c r="C18" s="305" t="s">
        <v>844</v>
      </c>
      <c r="D18" s="305"/>
      <c r="E18" s="305"/>
      <c r="F18" s="119"/>
      <c r="G18" s="119"/>
      <c r="H18" s="119"/>
    </row>
    <row r="19" spans="1:8" ht="15.75">
      <c r="A19" s="304"/>
      <c r="B19" s="305"/>
      <c r="C19" s="207">
        <v>2021</v>
      </c>
      <c r="D19" s="122">
        <v>2022</v>
      </c>
      <c r="E19" s="122">
        <v>2023</v>
      </c>
      <c r="F19" s="119"/>
      <c r="G19" s="119"/>
      <c r="H19" s="119"/>
    </row>
    <row r="20" spans="1:8" ht="18.75">
      <c r="A20" s="256">
        <v>1</v>
      </c>
      <c r="B20" s="250" t="s">
        <v>847</v>
      </c>
      <c r="C20" s="251">
        <v>345.6</v>
      </c>
      <c r="D20" s="123">
        <v>0</v>
      </c>
      <c r="E20" s="123">
        <v>0</v>
      </c>
      <c r="F20" s="119"/>
      <c r="G20" s="119"/>
      <c r="H20" s="119"/>
    </row>
    <row r="21" spans="1:8" ht="18.75">
      <c r="A21" s="256">
        <v>2</v>
      </c>
      <c r="B21" s="250" t="s">
        <v>732</v>
      </c>
      <c r="C21" s="251">
        <v>2614.5</v>
      </c>
      <c r="D21" s="123">
        <v>0</v>
      </c>
      <c r="E21" s="123">
        <v>0</v>
      </c>
      <c r="F21" s="119"/>
      <c r="G21" s="119"/>
      <c r="H21" s="119"/>
    </row>
    <row r="22" spans="1:8" ht="18.75">
      <c r="A22" s="124">
        <v>3</v>
      </c>
      <c r="B22" s="250" t="s">
        <v>733</v>
      </c>
      <c r="C22" s="251">
        <v>628.79999999999995</v>
      </c>
      <c r="D22" s="123">
        <v>0</v>
      </c>
      <c r="E22" s="123">
        <v>0</v>
      </c>
      <c r="F22" s="119"/>
      <c r="G22" s="119"/>
      <c r="H22" s="119"/>
    </row>
    <row r="23" spans="1:8" ht="18.75">
      <c r="A23" s="124">
        <v>4</v>
      </c>
      <c r="B23" s="250" t="s">
        <v>845</v>
      </c>
      <c r="C23" s="251">
        <v>2827.8</v>
      </c>
      <c r="D23" s="123">
        <v>0</v>
      </c>
      <c r="E23" s="123">
        <v>0</v>
      </c>
      <c r="F23" s="119"/>
      <c r="G23" s="119"/>
      <c r="H23" s="119"/>
    </row>
    <row r="24" spans="1:8" ht="18.75">
      <c r="A24" s="124">
        <v>5</v>
      </c>
      <c r="B24" s="250" t="s">
        <v>734</v>
      </c>
      <c r="C24" s="251">
        <v>225.3</v>
      </c>
      <c r="D24" s="123">
        <v>0</v>
      </c>
      <c r="E24" s="123">
        <v>0</v>
      </c>
      <c r="F24" s="119"/>
      <c r="G24" s="119"/>
      <c r="H24" s="119"/>
    </row>
    <row r="25" spans="1:8" ht="18.75">
      <c r="A25" s="124">
        <v>6</v>
      </c>
      <c r="B25" s="250" t="s">
        <v>735</v>
      </c>
      <c r="C25" s="251">
        <v>1915.1</v>
      </c>
      <c r="D25" s="123">
        <v>0</v>
      </c>
      <c r="E25" s="123">
        <v>0</v>
      </c>
      <c r="F25" s="119"/>
      <c r="G25" s="119"/>
      <c r="H25" s="119"/>
    </row>
    <row r="26" spans="1:8" ht="18.75">
      <c r="A26" s="124">
        <v>7</v>
      </c>
      <c r="B26" s="250" t="s">
        <v>736</v>
      </c>
      <c r="C26" s="251">
        <v>1207</v>
      </c>
      <c r="D26" s="123">
        <v>0</v>
      </c>
      <c r="E26" s="123">
        <v>0</v>
      </c>
      <c r="F26" s="119"/>
      <c r="G26" s="119"/>
      <c r="H26" s="119"/>
    </row>
    <row r="27" spans="1:8" ht="18.75">
      <c r="A27" s="124">
        <v>8</v>
      </c>
      <c r="B27" s="250" t="s">
        <v>737</v>
      </c>
      <c r="C27" s="251">
        <v>1258.5</v>
      </c>
      <c r="D27" s="123">
        <v>0</v>
      </c>
      <c r="E27" s="123">
        <v>0</v>
      </c>
      <c r="F27" s="119"/>
      <c r="G27" s="119"/>
      <c r="H27" s="119"/>
    </row>
    <row r="28" spans="1:8" ht="18.75">
      <c r="A28" s="124">
        <v>9</v>
      </c>
      <c r="B28" s="250" t="s">
        <v>738</v>
      </c>
      <c r="C28" s="251">
        <v>3025.8</v>
      </c>
      <c r="D28" s="123">
        <v>0</v>
      </c>
      <c r="E28" s="123">
        <v>0</v>
      </c>
      <c r="F28" s="119"/>
      <c r="G28" s="119"/>
      <c r="H28" s="119"/>
    </row>
    <row r="29" spans="1:8" ht="18.75">
      <c r="A29" s="124">
        <v>10</v>
      </c>
      <c r="B29" s="250" t="s">
        <v>739</v>
      </c>
      <c r="C29" s="251">
        <v>727.3</v>
      </c>
      <c r="D29" s="123">
        <v>0</v>
      </c>
      <c r="E29" s="123">
        <v>0</v>
      </c>
      <c r="F29" s="119"/>
      <c r="G29" s="119"/>
      <c r="H29" s="119"/>
    </row>
    <row r="30" spans="1:8" ht="18.75">
      <c r="A30" s="124">
        <v>11</v>
      </c>
      <c r="B30" s="250" t="s">
        <v>740</v>
      </c>
      <c r="C30" s="251">
        <v>215.8</v>
      </c>
      <c r="D30" s="123">
        <v>0</v>
      </c>
      <c r="E30" s="123">
        <v>0</v>
      </c>
      <c r="F30" s="119"/>
      <c r="G30" s="119"/>
      <c r="H30" s="119"/>
    </row>
    <row r="31" spans="1:8" ht="18.75">
      <c r="A31" s="124">
        <v>12</v>
      </c>
      <c r="B31" s="250" t="s">
        <v>741</v>
      </c>
      <c r="C31" s="251">
        <v>2547.9</v>
      </c>
      <c r="D31" s="123">
        <v>0</v>
      </c>
      <c r="E31" s="123">
        <v>0</v>
      </c>
      <c r="F31" s="119"/>
      <c r="G31" s="119"/>
      <c r="H31" s="119"/>
    </row>
    <row r="32" spans="1:8" ht="18.75">
      <c r="A32" s="124">
        <v>13</v>
      </c>
      <c r="B32" s="250" t="s">
        <v>742</v>
      </c>
      <c r="C32" s="252">
        <v>2383.6</v>
      </c>
      <c r="D32" s="123">
        <v>0</v>
      </c>
      <c r="E32" s="123">
        <v>0</v>
      </c>
      <c r="F32" s="119"/>
      <c r="G32" s="119"/>
      <c r="H32" s="119"/>
    </row>
    <row r="33" spans="1:9" ht="18.75">
      <c r="A33" s="124">
        <v>14</v>
      </c>
      <c r="B33" s="250" t="s">
        <v>743</v>
      </c>
      <c r="C33" s="252">
        <v>2593.1999999999998</v>
      </c>
      <c r="D33" s="123">
        <v>0</v>
      </c>
      <c r="E33" s="123">
        <v>0</v>
      </c>
      <c r="F33" s="119"/>
      <c r="G33" s="119"/>
      <c r="H33" s="119"/>
    </row>
    <row r="34" spans="1:9" ht="18.75">
      <c r="A34" s="124">
        <v>15</v>
      </c>
      <c r="B34" s="250" t="s">
        <v>744</v>
      </c>
      <c r="C34" s="252">
        <v>726.5</v>
      </c>
      <c r="D34" s="123">
        <v>0</v>
      </c>
      <c r="E34" s="123">
        <v>0</v>
      </c>
    </row>
    <row r="35" spans="1:9" ht="19.5" hidden="1" customHeight="1">
      <c r="A35" s="124">
        <v>11</v>
      </c>
      <c r="B35" s="250"/>
      <c r="C35" s="253"/>
      <c r="D35" s="123"/>
      <c r="E35" s="123">
        <v>0</v>
      </c>
    </row>
    <row r="36" spans="1:9" ht="19.5" customHeight="1">
      <c r="A36" s="124"/>
      <c r="B36" s="250" t="s">
        <v>846</v>
      </c>
      <c r="C36" s="123">
        <v>0</v>
      </c>
      <c r="D36" s="254">
        <v>16998.400000000001</v>
      </c>
      <c r="E36" s="254">
        <v>17247.900000000001</v>
      </c>
    </row>
    <row r="37" spans="1:9" ht="18.75">
      <c r="A37" s="125" t="s">
        <v>745</v>
      </c>
      <c r="B37" s="126" t="s">
        <v>746</v>
      </c>
      <c r="C37" s="255">
        <f>SUM(C20:C36)</f>
        <v>23242.7</v>
      </c>
      <c r="D37" s="255">
        <f t="shared" ref="D37:E37" si="0">SUM(D22:D36)</f>
        <v>16998.400000000001</v>
      </c>
      <c r="E37" s="255">
        <f t="shared" si="0"/>
        <v>17247.900000000001</v>
      </c>
    </row>
    <row r="38" spans="1:9">
      <c r="A38" s="127"/>
      <c r="B38" s="127"/>
      <c r="C38" s="127"/>
    </row>
    <row r="39" spans="1:9">
      <c r="A39" s="127"/>
      <c r="B39" s="127"/>
      <c r="C39" s="127"/>
    </row>
    <row r="40" spans="1:9">
      <c r="A40" s="127"/>
      <c r="B40" s="127"/>
      <c r="C40" s="127"/>
    </row>
    <row r="41" spans="1:9" s="257" customFormat="1" ht="16.5">
      <c r="A41" s="257" t="s">
        <v>820</v>
      </c>
      <c r="B41" s="258"/>
      <c r="C41" s="258"/>
      <c r="D41" s="306" t="s">
        <v>821</v>
      </c>
      <c r="E41" s="306"/>
      <c r="G41" s="259"/>
      <c r="H41" s="259"/>
      <c r="I41" s="259"/>
    </row>
  </sheetData>
  <mergeCells count="5">
    <mergeCell ref="A15:E15"/>
    <mergeCell ref="A18:A19"/>
    <mergeCell ref="B18:B19"/>
    <mergeCell ref="C18:E18"/>
    <mergeCell ref="D41:E41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3:I24"/>
  <sheetViews>
    <sheetView workbookViewId="0">
      <selection activeCell="E14" sqref="E14"/>
    </sheetView>
  </sheetViews>
  <sheetFormatPr defaultColWidth="37.5703125" defaultRowHeight="55.5" customHeight="1"/>
  <cols>
    <col min="1" max="1" width="41.85546875" style="186" customWidth="1"/>
    <col min="2" max="2" width="25.140625" style="186" customWidth="1"/>
    <col min="3" max="3" width="26.28515625" style="186" customWidth="1"/>
    <col min="4" max="4" width="28.28515625" style="186" customWidth="1"/>
    <col min="5" max="16384" width="37.5703125" style="186"/>
  </cols>
  <sheetData>
    <row r="3" spans="1:9" ht="18" customHeight="1">
      <c r="C3" s="187"/>
      <c r="D3" s="2"/>
    </row>
    <row r="4" spans="1:9" ht="13.5" customHeight="1">
      <c r="C4" s="187"/>
      <c r="D4" s="2"/>
    </row>
    <row r="5" spans="1:9" ht="13.5" customHeight="1">
      <c r="C5" s="187"/>
      <c r="D5" s="2"/>
    </row>
    <row r="6" spans="1:9" ht="14.25" customHeight="1">
      <c r="C6" s="187"/>
      <c r="D6" s="188"/>
    </row>
    <row r="7" spans="1:9" ht="15" customHeight="1">
      <c r="C7" s="187"/>
      <c r="D7" s="189"/>
    </row>
    <row r="8" spans="1:9" ht="15" customHeight="1">
      <c r="A8" s="190"/>
      <c r="B8" s="187"/>
      <c r="D8" s="190"/>
    </row>
    <row r="9" spans="1:9" ht="36.75" customHeight="1">
      <c r="A9" s="307" t="s">
        <v>806</v>
      </c>
      <c r="B9" s="307"/>
      <c r="C9" s="307"/>
      <c r="D9" s="307"/>
    </row>
    <row r="10" spans="1:9" ht="21" customHeight="1">
      <c r="A10" s="191"/>
      <c r="B10" s="191"/>
      <c r="C10" s="191"/>
      <c r="D10" s="191"/>
    </row>
    <row r="11" spans="1:9" ht="20.25" customHeight="1">
      <c r="A11" s="190"/>
      <c r="B11" s="190"/>
      <c r="C11" s="190"/>
      <c r="D11" s="192" t="s">
        <v>0</v>
      </c>
    </row>
    <row r="12" spans="1:9" ht="34.5" customHeight="1">
      <c r="A12" s="193" t="s">
        <v>807</v>
      </c>
      <c r="B12" s="194" t="s">
        <v>808</v>
      </c>
      <c r="C12" s="194" t="s">
        <v>809</v>
      </c>
      <c r="D12" s="195" t="s">
        <v>810</v>
      </c>
    </row>
    <row r="13" spans="1:9" ht="30" customHeight="1">
      <c r="A13" s="196" t="s">
        <v>811</v>
      </c>
      <c r="B13" s="197">
        <f>B15+B19</f>
        <v>0</v>
      </c>
      <c r="C13" s="197">
        <f t="shared" ref="C13:D13" si="0">C15+C19</f>
        <v>3012.3512500000002</v>
      </c>
      <c r="D13" s="197">
        <f t="shared" si="0"/>
        <v>3155.8505499999997</v>
      </c>
      <c r="E13" s="198"/>
      <c r="F13" s="198"/>
      <c r="G13" s="198"/>
      <c r="H13" s="198"/>
    </row>
    <row r="14" spans="1:9" ht="26.25" customHeight="1">
      <c r="A14" s="196" t="s">
        <v>812</v>
      </c>
      <c r="B14" s="197"/>
      <c r="C14" s="197"/>
      <c r="D14" s="197"/>
    </row>
    <row r="15" spans="1:9" ht="55.5" customHeight="1">
      <c r="A15" s="199" t="s">
        <v>813</v>
      </c>
      <c r="B15" s="200">
        <f>B16+B17</f>
        <v>0</v>
      </c>
      <c r="C15" s="200">
        <f t="shared" ref="C15:D15" si="1">C16+C17</f>
        <v>3012.3512500000002</v>
      </c>
      <c r="D15" s="200">
        <f t="shared" si="1"/>
        <v>3155.8505499999997</v>
      </c>
      <c r="F15" s="198"/>
      <c r="G15" s="198"/>
      <c r="H15" s="198"/>
      <c r="I15" s="198"/>
    </row>
    <row r="16" spans="1:9" ht="27" customHeight="1">
      <c r="A16" s="196" t="s">
        <v>814</v>
      </c>
      <c r="B16" s="201"/>
      <c r="C16" s="201">
        <v>3012.3512500000002</v>
      </c>
      <c r="D16" s="201">
        <v>6168.2017999999998</v>
      </c>
    </row>
    <row r="17" spans="1:8" ht="22.5" customHeight="1">
      <c r="A17" s="196" t="s">
        <v>815</v>
      </c>
      <c r="B17" s="201"/>
      <c r="C17" s="201"/>
      <c r="D17" s="201">
        <v>-3012.3512500000002</v>
      </c>
    </row>
    <row r="18" spans="1:8" ht="69" customHeight="1">
      <c r="A18" s="196" t="s">
        <v>816</v>
      </c>
      <c r="B18" s="202" t="s">
        <v>817</v>
      </c>
      <c r="C18" s="202" t="s">
        <v>817</v>
      </c>
      <c r="D18" s="202" t="s">
        <v>848</v>
      </c>
    </row>
    <row r="19" spans="1:8" ht="63.75" customHeight="1">
      <c r="A19" s="199" t="s">
        <v>818</v>
      </c>
      <c r="B19" s="200">
        <f>B20+B21</f>
        <v>0</v>
      </c>
      <c r="C19" s="200">
        <f t="shared" ref="C19:D19" si="2">C20+C21</f>
        <v>0</v>
      </c>
      <c r="D19" s="200">
        <f t="shared" si="2"/>
        <v>0</v>
      </c>
    </row>
    <row r="20" spans="1:8" ht="30" customHeight="1">
      <c r="A20" s="196" t="s">
        <v>814</v>
      </c>
      <c r="B20" s="201">
        <v>0</v>
      </c>
      <c r="C20" s="201">
        <v>0</v>
      </c>
      <c r="D20" s="201">
        <v>0</v>
      </c>
    </row>
    <row r="21" spans="1:8" ht="26.25" customHeight="1">
      <c r="A21" s="196" t="s">
        <v>815</v>
      </c>
      <c r="B21" s="201">
        <v>0</v>
      </c>
      <c r="C21" s="201">
        <v>0</v>
      </c>
      <c r="D21" s="201">
        <v>0</v>
      </c>
      <c r="F21" s="198"/>
      <c r="G21" s="198"/>
      <c r="H21" s="198"/>
    </row>
    <row r="22" spans="1:8" ht="64.5" customHeight="1">
      <c r="A22" s="196" t="s">
        <v>816</v>
      </c>
      <c r="B22" s="202" t="s">
        <v>819</v>
      </c>
      <c r="C22" s="202" t="s">
        <v>819</v>
      </c>
      <c r="D22" s="202" t="s">
        <v>819</v>
      </c>
    </row>
    <row r="23" spans="1:8" ht="17.25" customHeight="1"/>
    <row r="24" spans="1:8" ht="26.25" customHeight="1">
      <c r="A24" s="186" t="s">
        <v>842</v>
      </c>
      <c r="D24" s="203" t="s">
        <v>849</v>
      </c>
    </row>
  </sheetData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0:D50"/>
  <sheetViews>
    <sheetView workbookViewId="0">
      <selection activeCell="F25" sqref="F25"/>
    </sheetView>
  </sheetViews>
  <sheetFormatPr defaultRowHeight="12.75"/>
  <cols>
    <col min="1" max="1" width="73.28515625" style="1" customWidth="1"/>
    <col min="2" max="2" width="38.140625" style="1" customWidth="1"/>
    <col min="3" max="3" width="17.85546875" style="1" customWidth="1"/>
    <col min="4" max="4" width="12.28515625" style="150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0" spans="1:4" ht="15">
      <c r="B10" s="2"/>
      <c r="C10" s="148"/>
      <c r="D10" s="149"/>
    </row>
    <row r="11" spans="1:4" ht="15">
      <c r="B11" s="2"/>
      <c r="C11" s="148"/>
      <c r="D11" s="149"/>
    </row>
    <row r="12" spans="1:4" ht="15">
      <c r="B12" s="2"/>
      <c r="C12" s="148"/>
      <c r="D12" s="149"/>
    </row>
    <row r="13" spans="1:4" ht="15">
      <c r="B13" s="2"/>
      <c r="C13" s="148"/>
      <c r="D13" s="149"/>
    </row>
    <row r="14" spans="1:4" ht="15">
      <c r="B14" s="2"/>
      <c r="C14" s="148"/>
      <c r="D14" s="149"/>
    </row>
    <row r="15" spans="1:4" ht="15">
      <c r="B15" s="2"/>
      <c r="C15" s="20"/>
      <c r="D15" s="149"/>
    </row>
    <row r="16" spans="1:4" ht="33.6" customHeight="1">
      <c r="A16" s="308" t="s">
        <v>747</v>
      </c>
      <c r="B16" s="309"/>
      <c r="C16" s="309"/>
    </row>
    <row r="17" spans="1:3" ht="16.899999999999999" customHeight="1">
      <c r="B17" s="310" t="s">
        <v>748</v>
      </c>
      <c r="C17" s="310"/>
    </row>
    <row r="18" spans="1:3" ht="33.6" customHeight="1">
      <c r="A18" s="151" t="s">
        <v>2</v>
      </c>
      <c r="B18" s="151" t="s">
        <v>140</v>
      </c>
      <c r="C18" s="152" t="s">
        <v>749</v>
      </c>
    </row>
    <row r="19" spans="1:3" ht="30" customHeight="1">
      <c r="A19" s="153" t="s">
        <v>750</v>
      </c>
      <c r="B19" s="154" t="s">
        <v>751</v>
      </c>
      <c r="C19" s="155">
        <f>C20+C25+C30+C39</f>
        <v>21566.557740000077</v>
      </c>
    </row>
    <row r="20" spans="1:3" ht="29.45" customHeight="1">
      <c r="A20" s="153" t="s">
        <v>752</v>
      </c>
      <c r="B20" s="154" t="s">
        <v>753</v>
      </c>
      <c r="C20" s="155">
        <f>C21+C23</f>
        <v>0</v>
      </c>
    </row>
    <row r="21" spans="1:3" ht="29.45" customHeight="1">
      <c r="A21" s="156" t="s">
        <v>754</v>
      </c>
      <c r="B21" s="157" t="s">
        <v>755</v>
      </c>
      <c r="C21" s="158">
        <f>C22</f>
        <v>0</v>
      </c>
    </row>
    <row r="22" spans="1:3" ht="31.15" customHeight="1">
      <c r="A22" s="159" t="s">
        <v>756</v>
      </c>
      <c r="B22" s="157" t="s">
        <v>757</v>
      </c>
      <c r="C22" s="158">
        <v>0</v>
      </c>
    </row>
    <row r="23" spans="1:3" ht="30" customHeight="1">
      <c r="A23" s="160" t="s">
        <v>758</v>
      </c>
      <c r="B23" s="157" t="s">
        <v>759</v>
      </c>
      <c r="C23" s="158">
        <v>0</v>
      </c>
    </row>
    <row r="24" spans="1:3" ht="29.45" customHeight="1">
      <c r="A24" s="161" t="s">
        <v>760</v>
      </c>
      <c r="B24" s="157" t="s">
        <v>761</v>
      </c>
      <c r="C24" s="158">
        <v>0</v>
      </c>
    </row>
    <row r="25" spans="1:3" ht="31.5">
      <c r="A25" s="162" t="s">
        <v>762</v>
      </c>
      <c r="B25" s="154" t="s">
        <v>763</v>
      </c>
      <c r="C25" s="155">
        <f>C26+C28</f>
        <v>0</v>
      </c>
    </row>
    <row r="26" spans="1:3" ht="34.15" customHeight="1">
      <c r="A26" s="159" t="s">
        <v>764</v>
      </c>
      <c r="B26" s="163" t="s">
        <v>765</v>
      </c>
      <c r="C26" s="158">
        <f>C27</f>
        <v>0</v>
      </c>
    </row>
    <row r="27" spans="1:3" ht="47.45" customHeight="1">
      <c r="A27" s="159" t="s">
        <v>766</v>
      </c>
      <c r="B27" s="163" t="s">
        <v>767</v>
      </c>
      <c r="C27" s="158">
        <v>0</v>
      </c>
    </row>
    <row r="28" spans="1:3" ht="46.9" customHeight="1">
      <c r="A28" s="156" t="s">
        <v>768</v>
      </c>
      <c r="B28" s="157" t="s">
        <v>769</v>
      </c>
      <c r="C28" s="164">
        <f>C29</f>
        <v>0</v>
      </c>
    </row>
    <row r="29" spans="1:3" ht="50.45" customHeight="1">
      <c r="A29" s="156" t="s">
        <v>770</v>
      </c>
      <c r="B29" s="157" t="s">
        <v>771</v>
      </c>
      <c r="C29" s="164">
        <v>0</v>
      </c>
    </row>
    <row r="30" spans="1:3" ht="24" customHeight="1">
      <c r="A30" s="153" t="s">
        <v>772</v>
      </c>
      <c r="B30" s="154" t="s">
        <v>773</v>
      </c>
      <c r="C30" s="165">
        <f>C31+C35</f>
        <v>21566.557740000077</v>
      </c>
    </row>
    <row r="31" spans="1:3" ht="21" customHeight="1">
      <c r="A31" s="156" t="s">
        <v>774</v>
      </c>
      <c r="B31" s="157" t="s">
        <v>775</v>
      </c>
      <c r="C31" s="164">
        <f>C32</f>
        <v>-1501157.4422599999</v>
      </c>
    </row>
    <row r="32" spans="1:3" ht="22.9" customHeight="1">
      <c r="A32" s="156" t="s">
        <v>776</v>
      </c>
      <c r="B32" s="157" t="s">
        <v>777</v>
      </c>
      <c r="C32" s="158">
        <f>C33</f>
        <v>-1501157.4422599999</v>
      </c>
    </row>
    <row r="33" spans="1:3" ht="21" customHeight="1">
      <c r="A33" s="156" t="s">
        <v>778</v>
      </c>
      <c r="B33" s="157" t="s">
        <v>779</v>
      </c>
      <c r="C33" s="158">
        <f>C34</f>
        <v>-1501157.4422599999</v>
      </c>
    </row>
    <row r="34" spans="1:3" ht="33.6" customHeight="1">
      <c r="A34" s="156" t="s">
        <v>780</v>
      </c>
      <c r="B34" s="157" t="s">
        <v>781</v>
      </c>
      <c r="C34" s="158">
        <f>-1501157.44226</f>
        <v>-1501157.4422599999</v>
      </c>
    </row>
    <row r="35" spans="1:3" ht="24" customHeight="1">
      <c r="A35" s="156" t="s">
        <v>782</v>
      </c>
      <c r="B35" s="157" t="s">
        <v>783</v>
      </c>
      <c r="C35" s="158">
        <f>C36</f>
        <v>1522724</v>
      </c>
    </row>
    <row r="36" spans="1:3" ht="20.45" customHeight="1">
      <c r="A36" s="160" t="s">
        <v>784</v>
      </c>
      <c r="B36" s="166" t="s">
        <v>785</v>
      </c>
      <c r="C36" s="167">
        <f>C37</f>
        <v>1522724</v>
      </c>
    </row>
    <row r="37" spans="1:3" ht="25.15" customHeight="1">
      <c r="A37" s="160" t="s">
        <v>786</v>
      </c>
      <c r="B37" s="168" t="s">
        <v>787</v>
      </c>
      <c r="C37" s="169">
        <f>C38</f>
        <v>1522724</v>
      </c>
    </row>
    <row r="38" spans="1:3" ht="37.15" customHeight="1">
      <c r="A38" s="160" t="s">
        <v>788</v>
      </c>
      <c r="B38" s="168" t="s">
        <v>789</v>
      </c>
      <c r="C38" s="169">
        <v>1522724</v>
      </c>
    </row>
    <row r="39" spans="1:3" ht="25.5" customHeight="1">
      <c r="A39" s="170" t="s">
        <v>790</v>
      </c>
      <c r="B39" s="171" t="s">
        <v>791</v>
      </c>
      <c r="C39" s="172">
        <v>0</v>
      </c>
    </row>
    <row r="40" spans="1:3" ht="31.15" customHeight="1">
      <c r="A40" s="170" t="s">
        <v>792</v>
      </c>
      <c r="B40" s="171" t="s">
        <v>793</v>
      </c>
      <c r="C40" s="172">
        <f>C44</f>
        <v>0</v>
      </c>
    </row>
    <row r="41" spans="1:3" ht="32.450000000000003" customHeight="1">
      <c r="A41" s="161" t="s">
        <v>792</v>
      </c>
      <c r="B41" s="171" t="s">
        <v>794</v>
      </c>
      <c r="C41" s="172">
        <v>0</v>
      </c>
    </row>
    <row r="42" spans="1:3" ht="32.25" customHeight="1">
      <c r="A42" s="161" t="s">
        <v>795</v>
      </c>
      <c r="B42" s="171" t="s">
        <v>796</v>
      </c>
      <c r="C42" s="172">
        <v>0</v>
      </c>
    </row>
    <row r="43" spans="1:3" ht="45" customHeight="1">
      <c r="A43" s="161" t="s">
        <v>797</v>
      </c>
      <c r="B43" s="171" t="s">
        <v>798</v>
      </c>
      <c r="C43" s="172">
        <v>0</v>
      </c>
    </row>
    <row r="44" spans="1:3" ht="30.6" customHeight="1">
      <c r="A44" s="173" t="s">
        <v>799</v>
      </c>
      <c r="B44" s="171" t="s">
        <v>800</v>
      </c>
      <c r="C44" s="172">
        <f>C45</f>
        <v>0</v>
      </c>
    </row>
    <row r="45" spans="1:3" ht="43.9" customHeight="1">
      <c r="A45" s="173" t="s">
        <v>801</v>
      </c>
      <c r="B45" s="171" t="s">
        <v>802</v>
      </c>
      <c r="C45" s="172">
        <f>C46</f>
        <v>0</v>
      </c>
    </row>
    <row r="46" spans="1:3" ht="43.9" customHeight="1">
      <c r="A46" s="173" t="s">
        <v>803</v>
      </c>
      <c r="B46" s="171" t="s">
        <v>804</v>
      </c>
      <c r="C46" s="172">
        <v>0</v>
      </c>
    </row>
    <row r="49" spans="1:3" ht="15.75">
      <c r="A49" s="174" t="s">
        <v>820</v>
      </c>
      <c r="C49" s="175" t="s">
        <v>849</v>
      </c>
    </row>
    <row r="50" spans="1:3">
      <c r="C50" s="176"/>
    </row>
  </sheetData>
  <mergeCells count="2">
    <mergeCell ref="A16:C16"/>
    <mergeCell ref="B17:C17"/>
  </mergeCells>
  <pageMargins left="0.78740157480314965" right="0.39370078740157483" top="0.78740157480314965" bottom="0.39370078740157483" header="0.31496062992125984" footer="0.31496062992125984"/>
  <pageSetup paperSize="9" scale="60" orientation="portrait" r:id="rId1"/>
  <headerFooter differentFirst="1">
    <oddHeader>&amp;C&amp;P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9:D48"/>
  <sheetViews>
    <sheetView tabSelected="1" workbookViewId="0">
      <selection activeCell="F19" sqref="F19"/>
    </sheetView>
  </sheetViews>
  <sheetFormatPr defaultRowHeight="12.75"/>
  <cols>
    <col min="1" max="1" width="64.7109375" style="1" customWidth="1"/>
    <col min="2" max="2" width="32.42578125" style="1" customWidth="1"/>
    <col min="3" max="3" width="15.28515625" style="1" customWidth="1"/>
    <col min="4" max="4" width="14.5703125" style="1" customWidth="1"/>
    <col min="5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9" spans="1:4" ht="15">
      <c r="B9" s="2"/>
      <c r="C9" s="148"/>
      <c r="D9" s="148"/>
    </row>
    <row r="10" spans="1:4" ht="15">
      <c r="B10" s="2"/>
      <c r="C10" s="148"/>
      <c r="D10" s="148"/>
    </row>
    <row r="11" spans="1:4" ht="15">
      <c r="B11" s="2"/>
      <c r="C11" s="148"/>
      <c r="D11" s="148"/>
    </row>
    <row r="12" spans="1:4" ht="15">
      <c r="B12" s="2"/>
      <c r="C12" s="148"/>
      <c r="D12" s="148"/>
    </row>
    <row r="13" spans="1:4" ht="15">
      <c r="B13" s="2"/>
      <c r="C13" s="20"/>
      <c r="D13" s="148"/>
    </row>
    <row r="14" spans="1:4" ht="24.75" customHeight="1"/>
    <row r="15" spans="1:4" ht="33.6" customHeight="1">
      <c r="A15" s="308" t="s">
        <v>805</v>
      </c>
      <c r="B15" s="308"/>
      <c r="C15" s="308"/>
      <c r="D15" s="308"/>
    </row>
    <row r="16" spans="1:4" ht="15">
      <c r="B16" s="311"/>
      <c r="C16" s="311"/>
      <c r="D16" s="1" t="s">
        <v>748</v>
      </c>
    </row>
    <row r="17" spans="1:4" ht="15.75">
      <c r="A17" s="177" t="s">
        <v>2</v>
      </c>
      <c r="B17" s="177" t="s">
        <v>140</v>
      </c>
      <c r="C17" s="177">
        <v>2022</v>
      </c>
      <c r="D17" s="177">
        <v>2023</v>
      </c>
    </row>
    <row r="18" spans="1:4" ht="22.9" customHeight="1">
      <c r="A18" s="178" t="s">
        <v>750</v>
      </c>
      <c r="B18" s="179" t="s">
        <v>751</v>
      </c>
      <c r="C18" s="180">
        <f>C19+C24+C29+C38</f>
        <v>3012.3512500000002</v>
      </c>
      <c r="D18" s="180">
        <f>D19+D24+D29+D38</f>
        <v>3155.8505499999997</v>
      </c>
    </row>
    <row r="19" spans="1:4" ht="33" customHeight="1">
      <c r="A19" s="178" t="s">
        <v>752</v>
      </c>
      <c r="B19" s="179" t="s">
        <v>753</v>
      </c>
      <c r="C19" s="180">
        <f>C20+C22</f>
        <v>3012.3512500000002</v>
      </c>
      <c r="D19" s="180">
        <f>D20+D22</f>
        <v>3155.8505499999997</v>
      </c>
    </row>
    <row r="20" spans="1:4" ht="36" customHeight="1">
      <c r="A20" s="181" t="s">
        <v>754</v>
      </c>
      <c r="B20" s="182" t="s">
        <v>755</v>
      </c>
      <c r="C20" s="169">
        <f>C21</f>
        <v>3012.3512500000002</v>
      </c>
      <c r="D20" s="169">
        <f>D21</f>
        <v>6168.2017999999998</v>
      </c>
    </row>
    <row r="21" spans="1:4" ht="28.9" customHeight="1">
      <c r="A21" s="159" t="s">
        <v>756</v>
      </c>
      <c r="B21" s="182" t="s">
        <v>757</v>
      </c>
      <c r="C21" s="169">
        <v>3012.3512500000002</v>
      </c>
      <c r="D21" s="169">
        <v>6168.2017999999998</v>
      </c>
    </row>
    <row r="22" spans="1:4" ht="30.6" customHeight="1">
      <c r="A22" s="181" t="s">
        <v>758</v>
      </c>
      <c r="B22" s="182" t="s">
        <v>759</v>
      </c>
      <c r="C22" s="169">
        <f>C23</f>
        <v>0</v>
      </c>
      <c r="D22" s="169">
        <f>D23</f>
        <v>-3012.3512500000002</v>
      </c>
    </row>
    <row r="23" spans="1:4" ht="27.6" customHeight="1">
      <c r="A23" s="161" t="s">
        <v>760</v>
      </c>
      <c r="B23" s="182" t="s">
        <v>761</v>
      </c>
      <c r="C23" s="169"/>
      <c r="D23" s="169">
        <v>-3012.3512500000002</v>
      </c>
    </row>
    <row r="24" spans="1:4" ht="36.6" customHeight="1">
      <c r="A24" s="178" t="s">
        <v>762</v>
      </c>
      <c r="B24" s="179" t="s">
        <v>763</v>
      </c>
      <c r="C24" s="180">
        <f>C25+C27</f>
        <v>0</v>
      </c>
      <c r="D24" s="180">
        <f>D25+D27</f>
        <v>0</v>
      </c>
    </row>
    <row r="25" spans="1:4" ht="41.45" customHeight="1">
      <c r="A25" s="159" t="s">
        <v>764</v>
      </c>
      <c r="B25" s="163" t="s">
        <v>765</v>
      </c>
      <c r="C25" s="169">
        <f>C26</f>
        <v>0</v>
      </c>
      <c r="D25" s="169">
        <f>D26</f>
        <v>0</v>
      </c>
    </row>
    <row r="26" spans="1:4" ht="46.9" customHeight="1">
      <c r="A26" s="159" t="s">
        <v>766</v>
      </c>
      <c r="B26" s="163" t="s">
        <v>767</v>
      </c>
      <c r="C26" s="169">
        <v>0</v>
      </c>
      <c r="D26" s="169">
        <v>0</v>
      </c>
    </row>
    <row r="27" spans="1:4" ht="34.15" customHeight="1">
      <c r="A27" s="181" t="s">
        <v>768</v>
      </c>
      <c r="B27" s="182" t="s">
        <v>769</v>
      </c>
      <c r="C27" s="183">
        <f>C28</f>
        <v>0</v>
      </c>
      <c r="D27" s="183">
        <f>D28</f>
        <v>0</v>
      </c>
    </row>
    <row r="28" spans="1:4" ht="49.9" customHeight="1">
      <c r="A28" s="181" t="s">
        <v>770</v>
      </c>
      <c r="B28" s="182" t="s">
        <v>771</v>
      </c>
      <c r="C28" s="183">
        <v>0</v>
      </c>
      <c r="D28" s="183">
        <v>0</v>
      </c>
    </row>
    <row r="29" spans="1:4" ht="28.15" customHeight="1">
      <c r="A29" s="178" t="s">
        <v>772</v>
      </c>
      <c r="B29" s="179" t="s">
        <v>773</v>
      </c>
      <c r="C29" s="184">
        <f>C30+C34</f>
        <v>0</v>
      </c>
      <c r="D29" s="184">
        <f>D30+D34</f>
        <v>0</v>
      </c>
    </row>
    <row r="30" spans="1:4" ht="19.149999999999999" customHeight="1">
      <c r="A30" s="181" t="s">
        <v>774</v>
      </c>
      <c r="B30" s="182" t="s">
        <v>775</v>
      </c>
      <c r="C30" s="183">
        <f t="shared" ref="C30:D32" si="0">C31</f>
        <v>-1171697.5</v>
      </c>
      <c r="D30" s="183">
        <f t="shared" si="0"/>
        <v>-1088951.4512499999</v>
      </c>
    </row>
    <row r="31" spans="1:4" ht="23.45" customHeight="1">
      <c r="A31" s="181" t="s">
        <v>776</v>
      </c>
      <c r="B31" s="182" t="s">
        <v>777</v>
      </c>
      <c r="C31" s="169">
        <f t="shared" si="0"/>
        <v>-1171697.5</v>
      </c>
      <c r="D31" s="169">
        <f t="shared" si="0"/>
        <v>-1088951.4512499999</v>
      </c>
    </row>
    <row r="32" spans="1:4" ht="26.45" customHeight="1">
      <c r="A32" s="181" t="s">
        <v>778</v>
      </c>
      <c r="B32" s="182" t="s">
        <v>779</v>
      </c>
      <c r="C32" s="169">
        <f t="shared" si="0"/>
        <v>-1171697.5</v>
      </c>
      <c r="D32" s="169">
        <f t="shared" si="0"/>
        <v>-1088951.4512499999</v>
      </c>
    </row>
    <row r="33" spans="1:4" ht="21.6" customHeight="1">
      <c r="A33" s="181" t="s">
        <v>780</v>
      </c>
      <c r="B33" s="182" t="s">
        <v>781</v>
      </c>
      <c r="C33" s="169">
        <f>-1168685.14875-3012.35125</f>
        <v>-1171697.5</v>
      </c>
      <c r="D33" s="169">
        <f>-1082783.24945-6168.2018</f>
        <v>-1088951.4512499999</v>
      </c>
    </row>
    <row r="34" spans="1:4" ht="22.15" customHeight="1">
      <c r="A34" s="181" t="s">
        <v>782</v>
      </c>
      <c r="B34" s="182" t="s">
        <v>783</v>
      </c>
      <c r="C34" s="169">
        <f t="shared" ref="C34:D36" si="1">C35</f>
        <v>1171697.5</v>
      </c>
      <c r="D34" s="169">
        <f t="shared" si="1"/>
        <v>1088951.4512500002</v>
      </c>
    </row>
    <row r="35" spans="1:4" ht="22.15" customHeight="1">
      <c r="A35" s="181" t="s">
        <v>784</v>
      </c>
      <c r="B35" s="182" t="s">
        <v>785</v>
      </c>
      <c r="C35" s="169">
        <f t="shared" si="1"/>
        <v>1171697.5</v>
      </c>
      <c r="D35" s="169">
        <f t="shared" si="1"/>
        <v>1088951.4512500002</v>
      </c>
    </row>
    <row r="36" spans="1:4" ht="19.149999999999999" customHeight="1">
      <c r="A36" s="181" t="s">
        <v>786</v>
      </c>
      <c r="B36" s="182" t="s">
        <v>787</v>
      </c>
      <c r="C36" s="169">
        <f t="shared" si="1"/>
        <v>1171697.5</v>
      </c>
      <c r="D36" s="169">
        <f t="shared" si="1"/>
        <v>1088951.4512500002</v>
      </c>
    </row>
    <row r="37" spans="1:4" ht="31.5">
      <c r="A37" s="181" t="s">
        <v>788</v>
      </c>
      <c r="B37" s="182" t="s">
        <v>789</v>
      </c>
      <c r="C37" s="169">
        <f>1171697.5</f>
        <v>1171697.5</v>
      </c>
      <c r="D37" s="169">
        <f>1085939.1+3012.35125</f>
        <v>1088951.4512500002</v>
      </c>
    </row>
    <row r="38" spans="1:4" ht="30" customHeight="1">
      <c r="A38" s="170" t="s">
        <v>790</v>
      </c>
      <c r="B38" s="171" t="s">
        <v>791</v>
      </c>
      <c r="C38" s="172">
        <v>0</v>
      </c>
      <c r="D38" s="172">
        <v>0</v>
      </c>
    </row>
    <row r="39" spans="1:4" ht="31.15" customHeight="1">
      <c r="A39" s="170" t="s">
        <v>792</v>
      </c>
      <c r="B39" s="171" t="s">
        <v>793</v>
      </c>
      <c r="C39" s="172">
        <f>C43</f>
        <v>0</v>
      </c>
      <c r="D39" s="172">
        <f>D43</f>
        <v>0</v>
      </c>
    </row>
    <row r="40" spans="1:4" ht="31.5">
      <c r="A40" s="161" t="s">
        <v>792</v>
      </c>
      <c r="B40" s="171" t="s">
        <v>794</v>
      </c>
      <c r="C40" s="172">
        <v>0</v>
      </c>
      <c r="D40" s="172">
        <v>0</v>
      </c>
    </row>
    <row r="41" spans="1:4" ht="47.25">
      <c r="A41" s="161" t="s">
        <v>795</v>
      </c>
      <c r="B41" s="171" t="s">
        <v>796</v>
      </c>
      <c r="C41" s="172">
        <v>0</v>
      </c>
      <c r="D41" s="172">
        <v>0</v>
      </c>
    </row>
    <row r="42" spans="1:4" ht="47.25">
      <c r="A42" s="161" t="s">
        <v>797</v>
      </c>
      <c r="B42" s="171" t="s">
        <v>798</v>
      </c>
      <c r="C42" s="172">
        <v>0</v>
      </c>
      <c r="D42" s="172">
        <v>0</v>
      </c>
    </row>
    <row r="43" spans="1:4" ht="31.5">
      <c r="A43" s="173" t="s">
        <v>799</v>
      </c>
      <c r="B43" s="171" t="s">
        <v>800</v>
      </c>
      <c r="C43" s="172">
        <f>C44</f>
        <v>0</v>
      </c>
      <c r="D43" s="172">
        <f>D44</f>
        <v>0</v>
      </c>
    </row>
    <row r="44" spans="1:4" ht="47.25">
      <c r="A44" s="173" t="s">
        <v>801</v>
      </c>
      <c r="B44" s="171" t="s">
        <v>802</v>
      </c>
      <c r="C44" s="172">
        <f>C45</f>
        <v>0</v>
      </c>
      <c r="D44" s="172">
        <f>D45</f>
        <v>0</v>
      </c>
    </row>
    <row r="45" spans="1:4" ht="46.15" customHeight="1">
      <c r="A45" s="173" t="s">
        <v>803</v>
      </c>
      <c r="B45" s="171" t="s">
        <v>804</v>
      </c>
      <c r="C45" s="172">
        <v>0</v>
      </c>
      <c r="D45" s="172">
        <v>0</v>
      </c>
    </row>
    <row r="46" spans="1:4" ht="31.5" customHeight="1"/>
    <row r="47" spans="1:4" ht="15.75">
      <c r="A47" s="174" t="s">
        <v>820</v>
      </c>
      <c r="C47" s="175"/>
      <c r="D47" s="175" t="s">
        <v>849</v>
      </c>
    </row>
    <row r="48" spans="1:4">
      <c r="C48" s="176"/>
    </row>
  </sheetData>
  <mergeCells count="2">
    <mergeCell ref="A15:D15"/>
    <mergeCell ref="B16:C16"/>
  </mergeCells>
  <pageMargins left="0.78740157480314965" right="0.39370078740157483" top="0.78740157480314965" bottom="0.39370078740157483" header="0.31496062992125984" footer="0.31496062992125984"/>
  <pageSetup paperSize="9" scale="60" orientation="portrait" r:id="rId1"/>
  <headerFooter differentFirst="1">
    <oddHeader>&amp;C&amp;P</oddHeader>
  </headerFooter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G71"/>
  <sheetViews>
    <sheetView view="pageBreakPreview" zoomScaleSheetLayoutView="100" workbookViewId="0">
      <selection activeCell="D69" sqref="D69"/>
    </sheetView>
  </sheetViews>
  <sheetFormatPr defaultColWidth="9.140625" defaultRowHeight="12.75"/>
  <cols>
    <col min="1" max="1" width="59" style="53" customWidth="1"/>
    <col min="2" max="2" width="30.28515625" style="53" customWidth="1"/>
    <col min="3" max="3" width="12.140625" style="53" customWidth="1"/>
    <col min="4" max="4" width="12.28515625" style="53" customWidth="1"/>
    <col min="5" max="256" width="9.140625" style="53"/>
    <col min="257" max="257" width="14.42578125" style="53" customWidth="1"/>
    <col min="258" max="259" width="30.28515625" style="53" customWidth="1"/>
    <col min="260" max="260" width="50" style="53" customWidth="1"/>
    <col min="261" max="512" width="9.140625" style="53"/>
    <col min="513" max="513" width="14.42578125" style="53" customWidth="1"/>
    <col min="514" max="515" width="30.28515625" style="53" customWidth="1"/>
    <col min="516" max="516" width="50" style="53" customWidth="1"/>
    <col min="517" max="768" width="9.140625" style="53"/>
    <col min="769" max="769" width="14.42578125" style="53" customWidth="1"/>
    <col min="770" max="771" width="30.28515625" style="53" customWidth="1"/>
    <col min="772" max="772" width="50" style="53" customWidth="1"/>
    <col min="773" max="1024" width="9.140625" style="53"/>
    <col min="1025" max="1025" width="14.42578125" style="53" customWidth="1"/>
    <col min="1026" max="1027" width="30.28515625" style="53" customWidth="1"/>
    <col min="1028" max="1028" width="50" style="53" customWidth="1"/>
    <col min="1029" max="1280" width="9.140625" style="53"/>
    <col min="1281" max="1281" width="14.42578125" style="53" customWidth="1"/>
    <col min="1282" max="1283" width="30.28515625" style="53" customWidth="1"/>
    <col min="1284" max="1284" width="50" style="53" customWidth="1"/>
    <col min="1285" max="1536" width="9.140625" style="53"/>
    <col min="1537" max="1537" width="14.42578125" style="53" customWidth="1"/>
    <col min="1538" max="1539" width="30.28515625" style="53" customWidth="1"/>
    <col min="1540" max="1540" width="50" style="53" customWidth="1"/>
    <col min="1541" max="1792" width="9.140625" style="53"/>
    <col min="1793" max="1793" width="14.42578125" style="53" customWidth="1"/>
    <col min="1794" max="1795" width="30.28515625" style="53" customWidth="1"/>
    <col min="1796" max="1796" width="50" style="53" customWidth="1"/>
    <col min="1797" max="2048" width="9.140625" style="53"/>
    <col min="2049" max="2049" width="14.42578125" style="53" customWidth="1"/>
    <col min="2050" max="2051" width="30.28515625" style="53" customWidth="1"/>
    <col min="2052" max="2052" width="50" style="53" customWidth="1"/>
    <col min="2053" max="2304" width="9.140625" style="53"/>
    <col min="2305" max="2305" width="14.42578125" style="53" customWidth="1"/>
    <col min="2306" max="2307" width="30.28515625" style="53" customWidth="1"/>
    <col min="2308" max="2308" width="50" style="53" customWidth="1"/>
    <col min="2309" max="2560" width="9.140625" style="53"/>
    <col min="2561" max="2561" width="14.42578125" style="53" customWidth="1"/>
    <col min="2562" max="2563" width="30.28515625" style="53" customWidth="1"/>
    <col min="2564" max="2564" width="50" style="53" customWidth="1"/>
    <col min="2565" max="2816" width="9.140625" style="53"/>
    <col min="2817" max="2817" width="14.42578125" style="53" customWidth="1"/>
    <col min="2818" max="2819" width="30.28515625" style="53" customWidth="1"/>
    <col min="2820" max="2820" width="50" style="53" customWidth="1"/>
    <col min="2821" max="3072" width="9.140625" style="53"/>
    <col min="3073" max="3073" width="14.42578125" style="53" customWidth="1"/>
    <col min="3074" max="3075" width="30.28515625" style="53" customWidth="1"/>
    <col min="3076" max="3076" width="50" style="53" customWidth="1"/>
    <col min="3077" max="3328" width="9.140625" style="53"/>
    <col min="3329" max="3329" width="14.42578125" style="53" customWidth="1"/>
    <col min="3330" max="3331" width="30.28515625" style="53" customWidth="1"/>
    <col min="3332" max="3332" width="50" style="53" customWidth="1"/>
    <col min="3333" max="3584" width="9.140625" style="53"/>
    <col min="3585" max="3585" width="14.42578125" style="53" customWidth="1"/>
    <col min="3586" max="3587" width="30.28515625" style="53" customWidth="1"/>
    <col min="3588" max="3588" width="50" style="53" customWidth="1"/>
    <col min="3589" max="3840" width="9.140625" style="53"/>
    <col min="3841" max="3841" width="14.42578125" style="53" customWidth="1"/>
    <col min="3842" max="3843" width="30.28515625" style="53" customWidth="1"/>
    <col min="3844" max="3844" width="50" style="53" customWidth="1"/>
    <col min="3845" max="4096" width="9.140625" style="53"/>
    <col min="4097" max="4097" width="14.42578125" style="53" customWidth="1"/>
    <col min="4098" max="4099" width="30.28515625" style="53" customWidth="1"/>
    <col min="4100" max="4100" width="50" style="53" customWidth="1"/>
    <col min="4101" max="4352" width="9.140625" style="53"/>
    <col min="4353" max="4353" width="14.42578125" style="53" customWidth="1"/>
    <col min="4354" max="4355" width="30.28515625" style="53" customWidth="1"/>
    <col min="4356" max="4356" width="50" style="53" customWidth="1"/>
    <col min="4357" max="4608" width="9.140625" style="53"/>
    <col min="4609" max="4609" width="14.42578125" style="53" customWidth="1"/>
    <col min="4610" max="4611" width="30.28515625" style="53" customWidth="1"/>
    <col min="4612" max="4612" width="50" style="53" customWidth="1"/>
    <col min="4613" max="4864" width="9.140625" style="53"/>
    <col min="4865" max="4865" width="14.42578125" style="53" customWidth="1"/>
    <col min="4866" max="4867" width="30.28515625" style="53" customWidth="1"/>
    <col min="4868" max="4868" width="50" style="53" customWidth="1"/>
    <col min="4869" max="5120" width="9.140625" style="53"/>
    <col min="5121" max="5121" width="14.42578125" style="53" customWidth="1"/>
    <col min="5122" max="5123" width="30.28515625" style="53" customWidth="1"/>
    <col min="5124" max="5124" width="50" style="53" customWidth="1"/>
    <col min="5125" max="5376" width="9.140625" style="53"/>
    <col min="5377" max="5377" width="14.42578125" style="53" customWidth="1"/>
    <col min="5378" max="5379" width="30.28515625" style="53" customWidth="1"/>
    <col min="5380" max="5380" width="50" style="53" customWidth="1"/>
    <col min="5381" max="5632" width="9.140625" style="53"/>
    <col min="5633" max="5633" width="14.42578125" style="53" customWidth="1"/>
    <col min="5634" max="5635" width="30.28515625" style="53" customWidth="1"/>
    <col min="5636" max="5636" width="50" style="53" customWidth="1"/>
    <col min="5637" max="5888" width="9.140625" style="53"/>
    <col min="5889" max="5889" width="14.42578125" style="53" customWidth="1"/>
    <col min="5890" max="5891" width="30.28515625" style="53" customWidth="1"/>
    <col min="5892" max="5892" width="50" style="53" customWidth="1"/>
    <col min="5893" max="6144" width="9.140625" style="53"/>
    <col min="6145" max="6145" width="14.42578125" style="53" customWidth="1"/>
    <col min="6146" max="6147" width="30.28515625" style="53" customWidth="1"/>
    <col min="6148" max="6148" width="50" style="53" customWidth="1"/>
    <col min="6149" max="6400" width="9.140625" style="53"/>
    <col min="6401" max="6401" width="14.42578125" style="53" customWidth="1"/>
    <col min="6402" max="6403" width="30.28515625" style="53" customWidth="1"/>
    <col min="6404" max="6404" width="50" style="53" customWidth="1"/>
    <col min="6405" max="6656" width="9.140625" style="53"/>
    <col min="6657" max="6657" width="14.42578125" style="53" customWidth="1"/>
    <col min="6658" max="6659" width="30.28515625" style="53" customWidth="1"/>
    <col min="6660" max="6660" width="50" style="53" customWidth="1"/>
    <col min="6661" max="6912" width="9.140625" style="53"/>
    <col min="6913" max="6913" width="14.42578125" style="53" customWidth="1"/>
    <col min="6914" max="6915" width="30.28515625" style="53" customWidth="1"/>
    <col min="6916" max="6916" width="50" style="53" customWidth="1"/>
    <col min="6917" max="7168" width="9.140625" style="53"/>
    <col min="7169" max="7169" width="14.42578125" style="53" customWidth="1"/>
    <col min="7170" max="7171" width="30.28515625" style="53" customWidth="1"/>
    <col min="7172" max="7172" width="50" style="53" customWidth="1"/>
    <col min="7173" max="7424" width="9.140625" style="53"/>
    <col min="7425" max="7425" width="14.42578125" style="53" customWidth="1"/>
    <col min="7426" max="7427" width="30.28515625" style="53" customWidth="1"/>
    <col min="7428" max="7428" width="50" style="53" customWidth="1"/>
    <col min="7429" max="7680" width="9.140625" style="53"/>
    <col min="7681" max="7681" width="14.42578125" style="53" customWidth="1"/>
    <col min="7682" max="7683" width="30.28515625" style="53" customWidth="1"/>
    <col min="7684" max="7684" width="50" style="53" customWidth="1"/>
    <col min="7685" max="7936" width="9.140625" style="53"/>
    <col min="7937" max="7937" width="14.42578125" style="53" customWidth="1"/>
    <col min="7938" max="7939" width="30.28515625" style="53" customWidth="1"/>
    <col min="7940" max="7940" width="50" style="53" customWidth="1"/>
    <col min="7941" max="8192" width="9.140625" style="53"/>
    <col min="8193" max="8193" width="14.42578125" style="53" customWidth="1"/>
    <col min="8194" max="8195" width="30.28515625" style="53" customWidth="1"/>
    <col min="8196" max="8196" width="50" style="53" customWidth="1"/>
    <col min="8197" max="8448" width="9.140625" style="53"/>
    <col min="8449" max="8449" width="14.42578125" style="53" customWidth="1"/>
    <col min="8450" max="8451" width="30.28515625" style="53" customWidth="1"/>
    <col min="8452" max="8452" width="50" style="53" customWidth="1"/>
    <col min="8453" max="8704" width="9.140625" style="53"/>
    <col min="8705" max="8705" width="14.42578125" style="53" customWidth="1"/>
    <col min="8706" max="8707" width="30.28515625" style="53" customWidth="1"/>
    <col min="8708" max="8708" width="50" style="53" customWidth="1"/>
    <col min="8709" max="8960" width="9.140625" style="53"/>
    <col min="8961" max="8961" width="14.42578125" style="53" customWidth="1"/>
    <col min="8962" max="8963" width="30.28515625" style="53" customWidth="1"/>
    <col min="8964" max="8964" width="50" style="53" customWidth="1"/>
    <col min="8965" max="9216" width="9.140625" style="53"/>
    <col min="9217" max="9217" width="14.42578125" style="53" customWidth="1"/>
    <col min="9218" max="9219" width="30.28515625" style="53" customWidth="1"/>
    <col min="9220" max="9220" width="50" style="53" customWidth="1"/>
    <col min="9221" max="9472" width="9.140625" style="53"/>
    <col min="9473" max="9473" width="14.42578125" style="53" customWidth="1"/>
    <col min="9474" max="9475" width="30.28515625" style="53" customWidth="1"/>
    <col min="9476" max="9476" width="50" style="53" customWidth="1"/>
    <col min="9477" max="9728" width="9.140625" style="53"/>
    <col min="9729" max="9729" width="14.42578125" style="53" customWidth="1"/>
    <col min="9730" max="9731" width="30.28515625" style="53" customWidth="1"/>
    <col min="9732" max="9732" width="50" style="53" customWidth="1"/>
    <col min="9733" max="9984" width="9.140625" style="53"/>
    <col min="9985" max="9985" width="14.42578125" style="53" customWidth="1"/>
    <col min="9986" max="9987" width="30.28515625" style="53" customWidth="1"/>
    <col min="9988" max="9988" width="50" style="53" customWidth="1"/>
    <col min="9989" max="10240" width="9.140625" style="53"/>
    <col min="10241" max="10241" width="14.42578125" style="53" customWidth="1"/>
    <col min="10242" max="10243" width="30.28515625" style="53" customWidth="1"/>
    <col min="10244" max="10244" width="50" style="53" customWidth="1"/>
    <col min="10245" max="10496" width="9.140625" style="53"/>
    <col min="10497" max="10497" width="14.42578125" style="53" customWidth="1"/>
    <col min="10498" max="10499" width="30.28515625" style="53" customWidth="1"/>
    <col min="10500" max="10500" width="50" style="53" customWidth="1"/>
    <col min="10501" max="10752" width="9.140625" style="53"/>
    <col min="10753" max="10753" width="14.42578125" style="53" customWidth="1"/>
    <col min="10754" max="10755" width="30.28515625" style="53" customWidth="1"/>
    <col min="10756" max="10756" width="50" style="53" customWidth="1"/>
    <col min="10757" max="11008" width="9.140625" style="53"/>
    <col min="11009" max="11009" width="14.42578125" style="53" customWidth="1"/>
    <col min="11010" max="11011" width="30.28515625" style="53" customWidth="1"/>
    <col min="11012" max="11012" width="50" style="53" customWidth="1"/>
    <col min="11013" max="11264" width="9.140625" style="53"/>
    <col min="11265" max="11265" width="14.42578125" style="53" customWidth="1"/>
    <col min="11266" max="11267" width="30.28515625" style="53" customWidth="1"/>
    <col min="11268" max="11268" width="50" style="53" customWidth="1"/>
    <col min="11269" max="11520" width="9.140625" style="53"/>
    <col min="11521" max="11521" width="14.42578125" style="53" customWidth="1"/>
    <col min="11522" max="11523" width="30.28515625" style="53" customWidth="1"/>
    <col min="11524" max="11524" width="50" style="53" customWidth="1"/>
    <col min="11525" max="11776" width="9.140625" style="53"/>
    <col min="11777" max="11777" width="14.42578125" style="53" customWidth="1"/>
    <col min="11778" max="11779" width="30.28515625" style="53" customWidth="1"/>
    <col min="11780" max="11780" width="50" style="53" customWidth="1"/>
    <col min="11781" max="12032" width="9.140625" style="53"/>
    <col min="12033" max="12033" width="14.42578125" style="53" customWidth="1"/>
    <col min="12034" max="12035" width="30.28515625" style="53" customWidth="1"/>
    <col min="12036" max="12036" width="50" style="53" customWidth="1"/>
    <col min="12037" max="12288" width="9.140625" style="53"/>
    <col min="12289" max="12289" width="14.42578125" style="53" customWidth="1"/>
    <col min="12290" max="12291" width="30.28515625" style="53" customWidth="1"/>
    <col min="12292" max="12292" width="50" style="53" customWidth="1"/>
    <col min="12293" max="12544" width="9.140625" style="53"/>
    <col min="12545" max="12545" width="14.42578125" style="53" customWidth="1"/>
    <col min="12546" max="12547" width="30.28515625" style="53" customWidth="1"/>
    <col min="12548" max="12548" width="50" style="53" customWidth="1"/>
    <col min="12549" max="12800" width="9.140625" style="53"/>
    <col min="12801" max="12801" width="14.42578125" style="53" customWidth="1"/>
    <col min="12802" max="12803" width="30.28515625" style="53" customWidth="1"/>
    <col min="12804" max="12804" width="50" style="53" customWidth="1"/>
    <col min="12805" max="13056" width="9.140625" style="53"/>
    <col min="13057" max="13057" width="14.42578125" style="53" customWidth="1"/>
    <col min="13058" max="13059" width="30.28515625" style="53" customWidth="1"/>
    <col min="13060" max="13060" width="50" style="53" customWidth="1"/>
    <col min="13061" max="13312" width="9.140625" style="53"/>
    <col min="13313" max="13313" width="14.42578125" style="53" customWidth="1"/>
    <col min="13314" max="13315" width="30.28515625" style="53" customWidth="1"/>
    <col min="13316" max="13316" width="50" style="53" customWidth="1"/>
    <col min="13317" max="13568" width="9.140625" style="53"/>
    <col min="13569" max="13569" width="14.42578125" style="53" customWidth="1"/>
    <col min="13570" max="13571" width="30.28515625" style="53" customWidth="1"/>
    <col min="13572" max="13572" width="50" style="53" customWidth="1"/>
    <col min="13573" max="13824" width="9.140625" style="53"/>
    <col min="13825" max="13825" width="14.42578125" style="53" customWidth="1"/>
    <col min="13826" max="13827" width="30.28515625" style="53" customWidth="1"/>
    <col min="13828" max="13828" width="50" style="53" customWidth="1"/>
    <col min="13829" max="14080" width="9.140625" style="53"/>
    <col min="14081" max="14081" width="14.42578125" style="53" customWidth="1"/>
    <col min="14082" max="14083" width="30.28515625" style="53" customWidth="1"/>
    <col min="14084" max="14084" width="50" style="53" customWidth="1"/>
    <col min="14085" max="14336" width="9.140625" style="53"/>
    <col min="14337" max="14337" width="14.42578125" style="53" customWidth="1"/>
    <col min="14338" max="14339" width="30.28515625" style="53" customWidth="1"/>
    <col min="14340" max="14340" width="50" style="53" customWidth="1"/>
    <col min="14341" max="14592" width="9.140625" style="53"/>
    <col min="14593" max="14593" width="14.42578125" style="53" customWidth="1"/>
    <col min="14594" max="14595" width="30.28515625" style="53" customWidth="1"/>
    <col min="14596" max="14596" width="50" style="53" customWidth="1"/>
    <col min="14597" max="14848" width="9.140625" style="53"/>
    <col min="14849" max="14849" width="14.42578125" style="53" customWidth="1"/>
    <col min="14850" max="14851" width="30.28515625" style="53" customWidth="1"/>
    <col min="14852" max="14852" width="50" style="53" customWidth="1"/>
    <col min="14853" max="15104" width="9.140625" style="53"/>
    <col min="15105" max="15105" width="14.42578125" style="53" customWidth="1"/>
    <col min="15106" max="15107" width="30.28515625" style="53" customWidth="1"/>
    <col min="15108" max="15108" width="50" style="53" customWidth="1"/>
    <col min="15109" max="15360" width="9.140625" style="53"/>
    <col min="15361" max="15361" width="14.42578125" style="53" customWidth="1"/>
    <col min="15362" max="15363" width="30.28515625" style="53" customWidth="1"/>
    <col min="15364" max="15364" width="50" style="53" customWidth="1"/>
    <col min="15365" max="15616" width="9.140625" style="53"/>
    <col min="15617" max="15617" width="14.42578125" style="53" customWidth="1"/>
    <col min="15618" max="15619" width="30.28515625" style="53" customWidth="1"/>
    <col min="15620" max="15620" width="50" style="53" customWidth="1"/>
    <col min="15621" max="15872" width="9.140625" style="53"/>
    <col min="15873" max="15873" width="14.42578125" style="53" customWidth="1"/>
    <col min="15874" max="15875" width="30.28515625" style="53" customWidth="1"/>
    <col min="15876" max="15876" width="50" style="53" customWidth="1"/>
    <col min="15877" max="16128" width="9.140625" style="53"/>
    <col min="16129" max="16129" width="14.42578125" style="53" customWidth="1"/>
    <col min="16130" max="16131" width="30.28515625" style="53" customWidth="1"/>
    <col min="16132" max="16132" width="50" style="53" customWidth="1"/>
    <col min="16133" max="16384" width="9.140625" style="53"/>
  </cols>
  <sheetData>
    <row r="8" spans="1:4">
      <c r="D8" s="54"/>
    </row>
    <row r="9" spans="1:4">
      <c r="D9" s="54"/>
    </row>
    <row r="10" spans="1:4" ht="24" customHeight="1">
      <c r="D10" s="54"/>
    </row>
    <row r="11" spans="1:4" ht="23.25" customHeight="1">
      <c r="D11" s="54"/>
    </row>
    <row r="12" spans="1:4" ht="23.25" customHeight="1"/>
    <row r="13" spans="1:4" ht="24" hidden="1" customHeight="1"/>
    <row r="14" spans="1:4" s="1" customFormat="1" ht="38.25" customHeight="1">
      <c r="A14" s="260" t="s">
        <v>133</v>
      </c>
      <c r="B14" s="260"/>
      <c r="C14" s="260"/>
      <c r="D14" s="260"/>
    </row>
    <row r="15" spans="1:4" s="1" customFormat="1" ht="15.75">
      <c r="A15" s="55"/>
      <c r="B15" s="6"/>
      <c r="C15" s="56"/>
      <c r="D15" s="57" t="s">
        <v>0</v>
      </c>
    </row>
    <row r="16" spans="1:4" s="1" customFormat="1" ht="25.5" customHeight="1">
      <c r="A16" s="263" t="s">
        <v>2</v>
      </c>
      <c r="B16" s="265" t="s">
        <v>3</v>
      </c>
      <c r="C16" s="267" t="s">
        <v>134</v>
      </c>
      <c r="D16" s="268"/>
    </row>
    <row r="17" spans="1:7" s="1" customFormat="1" ht="23.45" customHeight="1">
      <c r="A17" s="264"/>
      <c r="B17" s="266"/>
      <c r="C17" s="58">
        <v>2022</v>
      </c>
      <c r="D17" s="58">
        <v>2023</v>
      </c>
    </row>
    <row r="18" spans="1:7" s="1" customFormat="1" ht="14.25">
      <c r="A18" s="11" t="s">
        <v>5</v>
      </c>
      <c r="B18" s="8" t="s">
        <v>6</v>
      </c>
      <c r="C18" s="131">
        <f>C19+C23+C28+C32+C34+C36+C39+C41+C45+C21+C30</f>
        <v>150619.40099999998</v>
      </c>
      <c r="D18" s="131">
        <f>D19+D23+D28+D32+D34+D36+D39+D41+D45+D21+D30</f>
        <v>157795.016</v>
      </c>
      <c r="F18" s="59"/>
      <c r="G18" s="59"/>
    </row>
    <row r="19" spans="1:7" s="13" customFormat="1" ht="14.25">
      <c r="A19" s="11" t="s">
        <v>7</v>
      </c>
      <c r="B19" s="8" t="s">
        <v>8</v>
      </c>
      <c r="C19" s="131">
        <f>C20</f>
        <v>101672.8</v>
      </c>
      <c r="D19" s="131">
        <f>D20</f>
        <v>107976.7</v>
      </c>
    </row>
    <row r="20" spans="1:7" s="1" customFormat="1" ht="15" customHeight="1">
      <c r="A20" s="15" t="s">
        <v>9</v>
      </c>
      <c r="B20" s="16" t="s">
        <v>10</v>
      </c>
      <c r="C20" s="132">
        <v>101672.8</v>
      </c>
      <c r="D20" s="132">
        <v>107976.7</v>
      </c>
    </row>
    <row r="21" spans="1:7" s="1" customFormat="1" ht="30" customHeight="1">
      <c r="A21" s="17" t="s">
        <v>11</v>
      </c>
      <c r="B21" s="8" t="s">
        <v>12</v>
      </c>
      <c r="C21" s="131">
        <f>C22</f>
        <v>385.5</v>
      </c>
      <c r="D21" s="131">
        <f>D22</f>
        <v>410.7</v>
      </c>
    </row>
    <row r="22" spans="1:7" s="60" customFormat="1" ht="32.25" customHeight="1">
      <c r="A22" s="18" t="s">
        <v>13</v>
      </c>
      <c r="B22" s="19" t="s">
        <v>14</v>
      </c>
      <c r="C22" s="133">
        <v>385.5</v>
      </c>
      <c r="D22" s="135">
        <v>410.7</v>
      </c>
    </row>
    <row r="23" spans="1:7" s="1" customFormat="1" ht="18" customHeight="1">
      <c r="A23" s="21" t="s">
        <v>16</v>
      </c>
      <c r="B23" s="8" t="s">
        <v>17</v>
      </c>
      <c r="C23" s="131">
        <f>C24+C25+C26+C27</f>
        <v>5756.9</v>
      </c>
      <c r="D23" s="131">
        <f>D24+D25+D26+D27</f>
        <v>5987.2</v>
      </c>
    </row>
    <row r="24" spans="1:7" s="1" customFormat="1" ht="27.75" customHeight="1">
      <c r="A24" s="22" t="s">
        <v>18</v>
      </c>
      <c r="B24" s="16" t="s">
        <v>19</v>
      </c>
      <c r="C24" s="132">
        <v>5077.2</v>
      </c>
      <c r="D24" s="135">
        <v>5280.3</v>
      </c>
    </row>
    <row r="25" spans="1:7" s="1" customFormat="1" ht="20.25" hidden="1" customHeight="1">
      <c r="A25" s="61" t="s">
        <v>20</v>
      </c>
      <c r="B25" s="62" t="s">
        <v>21</v>
      </c>
      <c r="C25" s="134">
        <v>0</v>
      </c>
      <c r="D25" s="132">
        <v>0</v>
      </c>
    </row>
    <row r="26" spans="1:7" s="1" customFormat="1" ht="15">
      <c r="A26" s="23" t="s">
        <v>22</v>
      </c>
      <c r="B26" s="24" t="s">
        <v>23</v>
      </c>
      <c r="C26" s="135">
        <v>646.5</v>
      </c>
      <c r="D26" s="133">
        <v>672.4</v>
      </c>
    </row>
    <row r="27" spans="1:7" s="1" customFormat="1" ht="30">
      <c r="A27" s="23" t="s">
        <v>24</v>
      </c>
      <c r="B27" s="24" t="s">
        <v>25</v>
      </c>
      <c r="C27" s="135">
        <v>33.200000000000003</v>
      </c>
      <c r="D27" s="133">
        <v>34.5</v>
      </c>
    </row>
    <row r="28" spans="1:7" s="1" customFormat="1" ht="15.75" customHeight="1">
      <c r="A28" s="25" t="s">
        <v>26</v>
      </c>
      <c r="B28" s="8" t="s">
        <v>27</v>
      </c>
      <c r="C28" s="131">
        <f>C29</f>
        <v>38.9</v>
      </c>
      <c r="D28" s="131">
        <f>D29</f>
        <v>40.5</v>
      </c>
    </row>
    <row r="29" spans="1:7" s="1" customFormat="1" ht="33" customHeight="1">
      <c r="A29" s="23" t="s">
        <v>28</v>
      </c>
      <c r="B29" s="26" t="s">
        <v>29</v>
      </c>
      <c r="C29" s="135">
        <v>38.9</v>
      </c>
      <c r="D29" s="135">
        <v>40.5</v>
      </c>
    </row>
    <row r="30" spans="1:7" s="1" customFormat="1" ht="42" customHeight="1">
      <c r="A30" s="28" t="s">
        <v>30</v>
      </c>
      <c r="B30" s="29" t="s">
        <v>31</v>
      </c>
      <c r="C30" s="136">
        <f>C31</f>
        <v>1</v>
      </c>
      <c r="D30" s="136">
        <f>D31</f>
        <v>1</v>
      </c>
    </row>
    <row r="31" spans="1:7" s="13" customFormat="1" ht="30.75" customHeight="1">
      <c r="A31" s="23" t="s">
        <v>32</v>
      </c>
      <c r="B31" s="26" t="s">
        <v>135</v>
      </c>
      <c r="C31" s="135">
        <v>1</v>
      </c>
      <c r="D31" s="132">
        <v>1</v>
      </c>
    </row>
    <row r="32" spans="1:7" s="13" customFormat="1" ht="42.75" customHeight="1">
      <c r="A32" s="25" t="s">
        <v>34</v>
      </c>
      <c r="B32" s="8" t="s">
        <v>35</v>
      </c>
      <c r="C32" s="131">
        <f>C33</f>
        <v>23470.496999999999</v>
      </c>
      <c r="D32" s="131">
        <f>D33</f>
        <v>24029.371999999999</v>
      </c>
    </row>
    <row r="33" spans="1:4" s="13" customFormat="1" ht="90">
      <c r="A33" s="30" t="s">
        <v>36</v>
      </c>
      <c r="B33" s="24" t="s">
        <v>37</v>
      </c>
      <c r="C33" s="132">
        <v>23470.496999999999</v>
      </c>
      <c r="D33" s="132">
        <v>24029.371999999999</v>
      </c>
    </row>
    <row r="34" spans="1:4" s="13" customFormat="1" ht="29.25" customHeight="1">
      <c r="A34" s="28" t="s">
        <v>40</v>
      </c>
      <c r="B34" s="29" t="s">
        <v>41</v>
      </c>
      <c r="C34" s="131">
        <f>C35</f>
        <v>1687.3</v>
      </c>
      <c r="D34" s="131">
        <f>D35</f>
        <v>1721.04</v>
      </c>
    </row>
    <row r="35" spans="1:4" s="13" customFormat="1" ht="19.5" customHeight="1">
      <c r="A35" s="32" t="s">
        <v>42</v>
      </c>
      <c r="B35" s="26" t="s">
        <v>43</v>
      </c>
      <c r="C35" s="132">
        <v>1687.3</v>
      </c>
      <c r="D35" s="132">
        <v>1721.04</v>
      </c>
    </row>
    <row r="36" spans="1:4" s="27" customFormat="1" ht="30.75" customHeight="1">
      <c r="A36" s="25" t="s">
        <v>44</v>
      </c>
      <c r="B36" s="8" t="s">
        <v>45</v>
      </c>
      <c r="C36" s="131">
        <f>C37+C38</f>
        <v>16209.204</v>
      </c>
      <c r="D36" s="131">
        <f>D37+D38</f>
        <v>16211.204</v>
      </c>
    </row>
    <row r="37" spans="1:4" s="27" customFormat="1" ht="15.75" customHeight="1">
      <c r="A37" s="30" t="s">
        <v>46</v>
      </c>
      <c r="B37" s="26" t="s">
        <v>47</v>
      </c>
      <c r="C37" s="132">
        <v>16179.204</v>
      </c>
      <c r="D37" s="135">
        <v>16181.204</v>
      </c>
    </row>
    <row r="38" spans="1:4" s="31" customFormat="1" ht="18" customHeight="1">
      <c r="A38" s="30" t="s">
        <v>48</v>
      </c>
      <c r="B38" s="26" t="s">
        <v>49</v>
      </c>
      <c r="C38" s="132">
        <v>30</v>
      </c>
      <c r="D38" s="132">
        <v>30</v>
      </c>
    </row>
    <row r="39" spans="1:4" s="27" customFormat="1" ht="30" customHeight="1">
      <c r="A39" s="25" t="s">
        <v>50</v>
      </c>
      <c r="B39" s="8" t="s">
        <v>51</v>
      </c>
      <c r="C39" s="131">
        <f>C40</f>
        <v>959</v>
      </c>
      <c r="D39" s="131">
        <f>D40</f>
        <v>979</v>
      </c>
    </row>
    <row r="40" spans="1:4" s="27" customFormat="1" ht="32.25" customHeight="1">
      <c r="A40" s="33" t="s">
        <v>54</v>
      </c>
      <c r="B40" s="24" t="s">
        <v>55</v>
      </c>
      <c r="C40" s="132">
        <v>959</v>
      </c>
      <c r="D40" s="135">
        <v>979</v>
      </c>
    </row>
    <row r="41" spans="1:4" s="13" customFormat="1" ht="17.25" customHeight="1">
      <c r="A41" s="25" t="s">
        <v>56</v>
      </c>
      <c r="B41" s="8" t="s">
        <v>57</v>
      </c>
      <c r="C41" s="131">
        <f>SUM(C42:C44)</f>
        <v>438.3</v>
      </c>
      <c r="D41" s="131">
        <f>SUM(D42:D44)</f>
        <v>438.3</v>
      </c>
    </row>
    <row r="42" spans="1:4" s="13" customFormat="1" ht="30.75" customHeight="1">
      <c r="A42" s="33" t="s">
        <v>58</v>
      </c>
      <c r="B42" s="24" t="s">
        <v>59</v>
      </c>
      <c r="C42" s="132">
        <v>15.3</v>
      </c>
      <c r="D42" s="132">
        <v>15.3</v>
      </c>
    </row>
    <row r="43" spans="1:4" s="1" customFormat="1" ht="119.25" customHeight="1">
      <c r="A43" s="33" t="s">
        <v>60</v>
      </c>
      <c r="B43" s="24" t="s">
        <v>61</v>
      </c>
      <c r="C43" s="132">
        <v>90</v>
      </c>
      <c r="D43" s="132">
        <v>100</v>
      </c>
    </row>
    <row r="44" spans="1:4" s="1" customFormat="1" ht="21.75" customHeight="1">
      <c r="A44" s="33" t="s">
        <v>62</v>
      </c>
      <c r="B44" s="24" t="s">
        <v>63</v>
      </c>
      <c r="C44" s="132">
        <v>333</v>
      </c>
      <c r="D44" s="132">
        <v>323</v>
      </c>
    </row>
    <row r="45" spans="1:4" s="31" customFormat="1" ht="14.25" customHeight="1">
      <c r="A45" s="25" t="s">
        <v>64</v>
      </c>
      <c r="B45" s="8" t="s">
        <v>65</v>
      </c>
      <c r="C45" s="131">
        <f>C46</f>
        <v>0</v>
      </c>
      <c r="D45" s="131">
        <f>D46</f>
        <v>0</v>
      </c>
    </row>
    <row r="46" spans="1:4" s="27" customFormat="1" ht="16.5" customHeight="1">
      <c r="A46" s="33" t="s">
        <v>66</v>
      </c>
      <c r="B46" s="24" t="s">
        <v>67</v>
      </c>
      <c r="C46" s="135">
        <v>0</v>
      </c>
      <c r="D46" s="132">
        <v>0</v>
      </c>
    </row>
    <row r="47" spans="1:4" s="27" customFormat="1" ht="15.75" customHeight="1">
      <c r="A47" s="25" t="s">
        <v>70</v>
      </c>
      <c r="B47" s="8" t="s">
        <v>71</v>
      </c>
      <c r="C47" s="131">
        <f>C48+C64+C66</f>
        <v>1018065.7477499999</v>
      </c>
      <c r="D47" s="131">
        <f>D48+D64+D66</f>
        <v>924988.23344999994</v>
      </c>
    </row>
    <row r="48" spans="1:4" s="27" customFormat="1" ht="30" customHeight="1">
      <c r="A48" s="25" t="s">
        <v>72</v>
      </c>
      <c r="B48" s="8" t="s">
        <v>73</v>
      </c>
      <c r="C48" s="131">
        <f>C49+C52+C56+C61</f>
        <v>1017907.7477499999</v>
      </c>
      <c r="D48" s="131">
        <f>D49+D52+D56+D61</f>
        <v>924829.23344999994</v>
      </c>
    </row>
    <row r="49" spans="1:4" s="27" customFormat="1" ht="14.25" customHeight="1">
      <c r="A49" s="34" t="s">
        <v>74</v>
      </c>
      <c r="B49" s="35" t="s">
        <v>75</v>
      </c>
      <c r="C49" s="131">
        <f>C50+C51</f>
        <v>131161.20000000001</v>
      </c>
      <c r="D49" s="131">
        <f>D50+D51</f>
        <v>127193.1</v>
      </c>
    </row>
    <row r="50" spans="1:4" s="13" customFormat="1" ht="33" customHeight="1">
      <c r="A50" s="36" t="s">
        <v>76</v>
      </c>
      <c r="B50" s="37" t="s">
        <v>77</v>
      </c>
      <c r="C50" s="135">
        <v>131161.20000000001</v>
      </c>
      <c r="D50" s="132">
        <v>127193.1</v>
      </c>
    </row>
    <row r="51" spans="1:4" s="1" customFormat="1" ht="30" customHeight="1">
      <c r="A51" s="33" t="s">
        <v>78</v>
      </c>
      <c r="B51" s="24" t="s">
        <v>79</v>
      </c>
      <c r="C51" s="135">
        <v>0</v>
      </c>
      <c r="D51" s="132">
        <v>0</v>
      </c>
    </row>
    <row r="52" spans="1:4" s="1" customFormat="1" ht="27.75" customHeight="1">
      <c r="A52" s="40" t="s">
        <v>80</v>
      </c>
      <c r="B52" s="38" t="s">
        <v>81</v>
      </c>
      <c r="C52" s="131">
        <f>C55+C53+C54</f>
        <v>216707.4</v>
      </c>
      <c r="D52" s="131">
        <f>D55+D53+D54</f>
        <v>194296.6</v>
      </c>
    </row>
    <row r="53" spans="1:4" s="1" customFormat="1" ht="45" customHeight="1">
      <c r="A53" s="33" t="s">
        <v>84</v>
      </c>
      <c r="B53" s="24" t="s">
        <v>85</v>
      </c>
      <c r="C53" s="132">
        <v>4387</v>
      </c>
      <c r="D53" s="132">
        <v>3292.2</v>
      </c>
    </row>
    <row r="54" spans="1:4" s="1" customFormat="1" ht="59.25" customHeight="1">
      <c r="A54" s="33" t="s">
        <v>90</v>
      </c>
      <c r="B54" s="24" t="s">
        <v>91</v>
      </c>
      <c r="C54" s="132">
        <v>27890.1</v>
      </c>
      <c r="D54" s="132">
        <v>27890.1</v>
      </c>
    </row>
    <row r="55" spans="1:4" s="13" customFormat="1" ht="15">
      <c r="A55" s="33" t="s">
        <v>98</v>
      </c>
      <c r="B55" s="24" t="s">
        <v>99</v>
      </c>
      <c r="C55" s="132">
        <f>184430.3+11259.3-11259.3</f>
        <v>184430.3</v>
      </c>
      <c r="D55" s="132">
        <f>163114.3+11259.3-11259.3</f>
        <v>163114.29999999999</v>
      </c>
    </row>
    <row r="56" spans="1:4" s="1" customFormat="1" ht="17.25" customHeight="1">
      <c r="A56" s="40" t="s">
        <v>100</v>
      </c>
      <c r="B56" s="8" t="s">
        <v>101</v>
      </c>
      <c r="C56" s="137">
        <f>C57+C58+C60+C59</f>
        <v>628423.99999999988</v>
      </c>
      <c r="D56" s="137">
        <f>D57+D58+D60+D59</f>
        <v>562204.5</v>
      </c>
    </row>
    <row r="57" spans="1:4" s="1" customFormat="1" ht="45">
      <c r="A57" s="41" t="s">
        <v>102</v>
      </c>
      <c r="B57" s="24" t="s">
        <v>103</v>
      </c>
      <c r="C57" s="138">
        <v>10364.4</v>
      </c>
      <c r="D57" s="135">
        <v>10364.4</v>
      </c>
    </row>
    <row r="58" spans="1:4" s="1" customFormat="1" ht="32.25" customHeight="1">
      <c r="A58" s="41" t="s">
        <v>104</v>
      </c>
      <c r="B58" s="24" t="s">
        <v>105</v>
      </c>
      <c r="C58" s="132">
        <f>22608.3-37</f>
        <v>22571.3</v>
      </c>
      <c r="D58" s="132">
        <f>22608.3-37</f>
        <v>22571.3</v>
      </c>
    </row>
    <row r="59" spans="1:4" s="1" customFormat="1" ht="59.25" customHeight="1">
      <c r="A59" s="36" t="s">
        <v>106</v>
      </c>
      <c r="B59" s="24" t="s">
        <v>107</v>
      </c>
      <c r="C59" s="132">
        <v>68.2</v>
      </c>
      <c r="D59" s="135">
        <v>6.5</v>
      </c>
    </row>
    <row r="60" spans="1:4" s="13" customFormat="1" ht="15">
      <c r="A60" s="33" t="s">
        <v>110</v>
      </c>
      <c r="B60" s="24" t="s">
        <v>111</v>
      </c>
      <c r="C60" s="139">
        <v>595420.1</v>
      </c>
      <c r="D60" s="132">
        <v>529262.30000000005</v>
      </c>
    </row>
    <row r="61" spans="1:4" s="1" customFormat="1" ht="15.75" customHeight="1">
      <c r="A61" s="25" t="s">
        <v>112</v>
      </c>
      <c r="B61" s="8" t="s">
        <v>113</v>
      </c>
      <c r="C61" s="131">
        <f>C62+C63</f>
        <v>41615.147750000004</v>
      </c>
      <c r="D61" s="131">
        <f>D62+D63</f>
        <v>41135.033450000003</v>
      </c>
    </row>
    <row r="62" spans="1:4" s="1" customFormat="1" ht="45.75" customHeight="1">
      <c r="A62" s="36" t="s">
        <v>114</v>
      </c>
      <c r="B62" s="26" t="s">
        <v>115</v>
      </c>
      <c r="C62" s="132">
        <v>2594.24775</v>
      </c>
      <c r="D62" s="135">
        <v>2114.1334499999998</v>
      </c>
    </row>
    <row r="63" spans="1:4" s="1" customFormat="1" ht="62.25" customHeight="1">
      <c r="A63" s="36" t="s">
        <v>116</v>
      </c>
      <c r="B63" s="26" t="s">
        <v>117</v>
      </c>
      <c r="C63" s="132">
        <v>39020.9</v>
      </c>
      <c r="D63" s="132">
        <v>39020.9</v>
      </c>
    </row>
    <row r="64" spans="1:4" s="1" customFormat="1" ht="16.5" customHeight="1">
      <c r="A64" s="25" t="s">
        <v>122</v>
      </c>
      <c r="B64" s="8" t="s">
        <v>123</v>
      </c>
      <c r="C64" s="141">
        <f>C65</f>
        <v>185</v>
      </c>
      <c r="D64" s="141">
        <f>D65</f>
        <v>186</v>
      </c>
    </row>
    <row r="65" spans="1:5" s="1" customFormat="1" ht="44.25" customHeight="1">
      <c r="A65" s="63" t="s">
        <v>124</v>
      </c>
      <c r="B65" s="24" t="s">
        <v>136</v>
      </c>
      <c r="C65" s="142">
        <v>185</v>
      </c>
      <c r="D65" s="135">
        <v>186</v>
      </c>
    </row>
    <row r="66" spans="1:5" s="1" customFormat="1" ht="19.5" customHeight="1">
      <c r="A66" s="49" t="s">
        <v>126</v>
      </c>
      <c r="B66" s="8" t="s">
        <v>127</v>
      </c>
      <c r="C66" s="143">
        <f>C68+C67</f>
        <v>-27</v>
      </c>
      <c r="D66" s="143">
        <f>D68+D67</f>
        <v>-27</v>
      </c>
    </row>
    <row r="67" spans="1:5" s="1" customFormat="1" ht="44.25" customHeight="1">
      <c r="A67" s="63" t="s">
        <v>137</v>
      </c>
      <c r="B67" s="24" t="s">
        <v>129</v>
      </c>
      <c r="C67" s="142">
        <v>-27</v>
      </c>
      <c r="D67" s="142">
        <v>-27</v>
      </c>
    </row>
    <row r="68" spans="1:5" s="1" customFormat="1" ht="30" customHeight="1">
      <c r="A68" s="33" t="s">
        <v>130</v>
      </c>
      <c r="B68" s="24" t="s">
        <v>131</v>
      </c>
      <c r="C68" s="142">
        <v>0</v>
      </c>
      <c r="D68" s="142">
        <v>0</v>
      </c>
    </row>
    <row r="69" spans="1:5" s="1" customFormat="1" ht="14.25" customHeight="1">
      <c r="A69" s="269" t="s">
        <v>132</v>
      </c>
      <c r="B69" s="270"/>
      <c r="C69" s="131">
        <f>C47+C18</f>
        <v>1168685.1487499999</v>
      </c>
      <c r="D69" s="131">
        <f>D47+D18</f>
        <v>1082783.24945</v>
      </c>
    </row>
    <row r="70" spans="1:5" s="1" customFormat="1" ht="14.25" customHeight="1">
      <c r="A70" s="50"/>
      <c r="B70" s="51"/>
      <c r="C70" s="64"/>
      <c r="D70" s="185"/>
    </row>
    <row r="71" spans="1:5" s="1" customFormat="1" ht="15">
      <c r="A71" s="65" t="s">
        <v>820</v>
      </c>
      <c r="C71" s="12"/>
      <c r="D71" s="262" t="s">
        <v>821</v>
      </c>
      <c r="E71" s="262"/>
    </row>
  </sheetData>
  <mergeCells count="6">
    <mergeCell ref="D71:E71"/>
    <mergeCell ref="A14:D14"/>
    <mergeCell ref="A16:A17"/>
    <mergeCell ref="B16:B17"/>
    <mergeCell ref="C16:D16"/>
    <mergeCell ref="A69:B69"/>
  </mergeCells>
  <hyperlinks>
    <hyperlink ref="A22" r:id="rId1" display="http://www.consultant.ru/cons/cgi/online.cgi?req=doc&amp;base=LAW&amp;n=198941&amp;rnd=235642.187433877&amp;dst=100606&amp;fld=134"/>
    <hyperlink ref="A24" r:id="rId2" display="http://www.consultant.ru/cons/cgi/online.cgi?req=doc&amp;base=LAW&amp;n=208015&amp;rnd=235642.514532630&amp;dst=103572&amp;fld=134"/>
    <hyperlink ref="A42" r:id="rId3" location="dst0" display="http://www.consultant.ru/document/cons_doc_LAW_349551/ - dst0"/>
  </hyperlinks>
  <pageMargins left="0.78740157480314965" right="0.39370078740157483" top="0.6692913385826772" bottom="0.39370078740157483" header="0.51181102362204722" footer="0"/>
  <pageSetup paperSize="9" scale="79" orientation="portrait" r:id="rId4"/>
  <headerFooter differentFirst="1">
    <oddHeader>&amp;C&amp;P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734"/>
  <sheetViews>
    <sheetView showGridLines="0" workbookViewId="0">
      <selection activeCell="T46" sqref="T46"/>
    </sheetView>
  </sheetViews>
  <sheetFormatPr defaultColWidth="9.140625" defaultRowHeight="15.75"/>
  <cols>
    <col min="1" max="1" width="69" style="217" customWidth="1"/>
    <col min="2" max="2" width="13.140625" style="238" customWidth="1"/>
    <col min="3" max="3" width="7.5703125" style="238" customWidth="1"/>
    <col min="4" max="4" width="9.7109375" style="238" customWidth="1"/>
    <col min="5" max="5" width="16.140625" style="217" customWidth="1"/>
    <col min="6" max="239" width="9.140625" style="217" customWidth="1"/>
    <col min="240" max="16384" width="9.140625" style="217"/>
  </cols>
  <sheetData>
    <row r="1" spans="1:5">
      <c r="A1" s="66"/>
      <c r="B1" s="67"/>
      <c r="C1" s="67"/>
      <c r="D1" s="67"/>
      <c r="E1" s="66"/>
    </row>
    <row r="2" spans="1:5">
      <c r="A2" s="66"/>
      <c r="B2" s="67"/>
      <c r="C2" s="67"/>
      <c r="D2" s="67"/>
      <c r="E2" s="66"/>
    </row>
    <row r="3" spans="1:5">
      <c r="A3" s="66"/>
      <c r="B3" s="67"/>
      <c r="C3" s="67"/>
      <c r="D3" s="67"/>
      <c r="E3" s="66"/>
    </row>
    <row r="4" spans="1:5">
      <c r="A4" s="66"/>
      <c r="B4" s="67"/>
      <c r="C4" s="67"/>
      <c r="D4" s="67"/>
      <c r="E4" s="66"/>
    </row>
    <row r="5" spans="1:5">
      <c r="A5" s="66"/>
      <c r="B5" s="67"/>
      <c r="C5" s="67"/>
      <c r="D5" s="67"/>
      <c r="E5" s="66"/>
    </row>
    <row r="6" spans="1:5">
      <c r="A6" s="66"/>
      <c r="B6" s="67"/>
      <c r="C6" s="67"/>
      <c r="D6" s="67"/>
      <c r="E6" s="66"/>
    </row>
    <row r="7" spans="1:5">
      <c r="A7" s="66"/>
      <c r="B7" s="67"/>
      <c r="C7" s="67"/>
      <c r="D7" s="67"/>
      <c r="E7" s="66"/>
    </row>
    <row r="8" spans="1:5" ht="12.75" customHeight="1">
      <c r="A8" s="66"/>
      <c r="B8" s="67"/>
      <c r="C8" s="67"/>
      <c r="D8" s="67"/>
      <c r="E8" s="66"/>
    </row>
    <row r="9" spans="1:5" ht="12.75" customHeight="1">
      <c r="A9" s="66"/>
      <c r="B9" s="67"/>
      <c r="C9" s="67"/>
      <c r="D9" s="67"/>
      <c r="E9" s="66"/>
    </row>
    <row r="10" spans="1:5" ht="12.75" customHeight="1">
      <c r="A10" s="66"/>
      <c r="B10" s="67"/>
      <c r="C10" s="67"/>
      <c r="D10" s="67"/>
      <c r="E10" s="66"/>
    </row>
    <row r="11" spans="1:5" ht="12.75" customHeight="1">
      <c r="A11" s="66"/>
      <c r="B11" s="67"/>
      <c r="C11" s="67"/>
      <c r="D11" s="67"/>
      <c r="E11" s="66"/>
    </row>
    <row r="12" spans="1:5" ht="35.25" customHeight="1">
      <c r="A12" s="66"/>
      <c r="B12" s="67"/>
      <c r="C12" s="67"/>
      <c r="D12" s="67"/>
      <c r="E12" s="66"/>
    </row>
    <row r="13" spans="1:5" ht="12.75" customHeight="1">
      <c r="A13" s="66"/>
      <c r="B13" s="67"/>
      <c r="C13" s="67"/>
      <c r="D13" s="67"/>
      <c r="E13" s="66"/>
    </row>
    <row r="14" spans="1:5" ht="61.5" customHeight="1">
      <c r="A14" s="272" t="s">
        <v>138</v>
      </c>
      <c r="B14" s="272"/>
      <c r="C14" s="272"/>
      <c r="D14" s="272"/>
      <c r="E14" s="272"/>
    </row>
    <row r="15" spans="1:5" ht="16.5" customHeight="1">
      <c r="A15" s="218"/>
      <c r="B15" s="219"/>
      <c r="C15" s="219"/>
      <c r="D15" s="219"/>
      <c r="E15" s="220"/>
    </row>
    <row r="16" spans="1:5">
      <c r="A16" s="273" t="s">
        <v>139</v>
      </c>
      <c r="B16" s="274" t="s">
        <v>140</v>
      </c>
      <c r="C16" s="274"/>
      <c r="D16" s="274"/>
      <c r="E16" s="273" t="s">
        <v>141</v>
      </c>
    </row>
    <row r="17" spans="1:5" ht="36">
      <c r="A17" s="273"/>
      <c r="B17" s="216" t="s">
        <v>142</v>
      </c>
      <c r="C17" s="216" t="s">
        <v>143</v>
      </c>
      <c r="D17" s="69" t="s">
        <v>144</v>
      </c>
      <c r="E17" s="273"/>
    </row>
    <row r="18" spans="1:5" ht="12.75" customHeight="1">
      <c r="A18" s="70">
        <v>1</v>
      </c>
      <c r="B18" s="70">
        <v>2</v>
      </c>
      <c r="C18" s="70">
        <v>3</v>
      </c>
      <c r="D18" s="70">
        <v>4</v>
      </c>
      <c r="E18" s="70">
        <v>5</v>
      </c>
    </row>
    <row r="19" spans="1:5" s="226" customFormat="1" ht="31.5">
      <c r="A19" s="221" t="s">
        <v>145</v>
      </c>
      <c r="B19" s="222" t="s">
        <v>146</v>
      </c>
      <c r="C19" s="223" t="s">
        <v>147</v>
      </c>
      <c r="D19" s="224">
        <v>0</v>
      </c>
      <c r="E19" s="225">
        <v>1128414.8</v>
      </c>
    </row>
    <row r="20" spans="1:5" ht="31.5">
      <c r="A20" s="227" t="s">
        <v>148</v>
      </c>
      <c r="B20" s="228" t="s">
        <v>149</v>
      </c>
      <c r="C20" s="229" t="s">
        <v>147</v>
      </c>
      <c r="D20" s="230">
        <v>0</v>
      </c>
      <c r="E20" s="231">
        <v>1107493.8999999999</v>
      </c>
    </row>
    <row r="21" spans="1:5" ht="31.5">
      <c r="A21" s="227" t="s">
        <v>150</v>
      </c>
      <c r="B21" s="228" t="s">
        <v>151</v>
      </c>
      <c r="C21" s="229" t="s">
        <v>147</v>
      </c>
      <c r="D21" s="230">
        <v>0</v>
      </c>
      <c r="E21" s="231">
        <v>292162.7</v>
      </c>
    </row>
    <row r="22" spans="1:5" ht="31.5">
      <c r="A22" s="227" t="s">
        <v>152</v>
      </c>
      <c r="B22" s="228" t="s">
        <v>153</v>
      </c>
      <c r="C22" s="229" t="s">
        <v>147</v>
      </c>
      <c r="D22" s="230">
        <v>0</v>
      </c>
      <c r="E22" s="231">
        <v>1218.8</v>
      </c>
    </row>
    <row r="23" spans="1:5" ht="31.5">
      <c r="A23" s="227" t="s">
        <v>154</v>
      </c>
      <c r="B23" s="228" t="s">
        <v>153</v>
      </c>
      <c r="C23" s="229" t="s">
        <v>155</v>
      </c>
      <c r="D23" s="230">
        <v>0</v>
      </c>
      <c r="E23" s="231">
        <v>1218.8</v>
      </c>
    </row>
    <row r="24" spans="1:5">
      <c r="A24" s="227" t="s">
        <v>156</v>
      </c>
      <c r="B24" s="228" t="s">
        <v>153</v>
      </c>
      <c r="C24" s="229" t="s">
        <v>155</v>
      </c>
      <c r="D24" s="230">
        <v>701</v>
      </c>
      <c r="E24" s="231">
        <v>1218.8</v>
      </c>
    </row>
    <row r="25" spans="1:5">
      <c r="A25" s="227" t="s">
        <v>157</v>
      </c>
      <c r="B25" s="228" t="s">
        <v>158</v>
      </c>
      <c r="C25" s="229" t="s">
        <v>147</v>
      </c>
      <c r="D25" s="230">
        <v>0</v>
      </c>
      <c r="E25" s="231">
        <v>100</v>
      </c>
    </row>
    <row r="26" spans="1:5" ht="31.5">
      <c r="A26" s="227" t="s">
        <v>154</v>
      </c>
      <c r="B26" s="228" t="s">
        <v>158</v>
      </c>
      <c r="C26" s="229" t="s">
        <v>155</v>
      </c>
      <c r="D26" s="230">
        <v>0</v>
      </c>
      <c r="E26" s="231">
        <v>100</v>
      </c>
    </row>
    <row r="27" spans="1:5">
      <c r="A27" s="227" t="s">
        <v>156</v>
      </c>
      <c r="B27" s="228" t="s">
        <v>158</v>
      </c>
      <c r="C27" s="229" t="s">
        <v>155</v>
      </c>
      <c r="D27" s="230">
        <v>701</v>
      </c>
      <c r="E27" s="231">
        <v>100</v>
      </c>
    </row>
    <row r="28" spans="1:5">
      <c r="A28" s="227" t="s">
        <v>159</v>
      </c>
      <c r="B28" s="228" t="s">
        <v>160</v>
      </c>
      <c r="C28" s="229" t="s">
        <v>147</v>
      </c>
      <c r="D28" s="230">
        <v>0</v>
      </c>
      <c r="E28" s="231">
        <v>191.3</v>
      </c>
    </row>
    <row r="29" spans="1:5" ht="31.5">
      <c r="A29" s="227" t="s">
        <v>154</v>
      </c>
      <c r="B29" s="228" t="s">
        <v>160</v>
      </c>
      <c r="C29" s="229" t="s">
        <v>155</v>
      </c>
      <c r="D29" s="230">
        <v>0</v>
      </c>
      <c r="E29" s="231">
        <v>191.3</v>
      </c>
    </row>
    <row r="30" spans="1:5">
      <c r="A30" s="227" t="s">
        <v>156</v>
      </c>
      <c r="B30" s="228" t="s">
        <v>160</v>
      </c>
      <c r="C30" s="229" t="s">
        <v>155</v>
      </c>
      <c r="D30" s="230">
        <v>701</v>
      </c>
      <c r="E30" s="231">
        <v>191.3</v>
      </c>
    </row>
    <row r="31" spans="1:5">
      <c r="A31" s="227" t="s">
        <v>161</v>
      </c>
      <c r="B31" s="228" t="s">
        <v>162</v>
      </c>
      <c r="C31" s="229" t="s">
        <v>147</v>
      </c>
      <c r="D31" s="230">
        <v>0</v>
      </c>
      <c r="E31" s="231">
        <v>115.5</v>
      </c>
    </row>
    <row r="32" spans="1:5" ht="31.5">
      <c r="A32" s="227" t="s">
        <v>154</v>
      </c>
      <c r="B32" s="228" t="s">
        <v>162</v>
      </c>
      <c r="C32" s="229" t="s">
        <v>155</v>
      </c>
      <c r="D32" s="230">
        <v>0</v>
      </c>
      <c r="E32" s="231">
        <v>115.5</v>
      </c>
    </row>
    <row r="33" spans="1:5" ht="31.5">
      <c r="A33" s="227" t="s">
        <v>163</v>
      </c>
      <c r="B33" s="228" t="s">
        <v>162</v>
      </c>
      <c r="C33" s="229" t="s">
        <v>155</v>
      </c>
      <c r="D33" s="230">
        <v>705</v>
      </c>
      <c r="E33" s="231">
        <v>115.5</v>
      </c>
    </row>
    <row r="34" spans="1:5">
      <c r="A34" s="227" t="s">
        <v>164</v>
      </c>
      <c r="B34" s="228" t="s">
        <v>165</v>
      </c>
      <c r="C34" s="229" t="s">
        <v>147</v>
      </c>
      <c r="D34" s="230">
        <v>0</v>
      </c>
      <c r="E34" s="231">
        <v>39088.800000000003</v>
      </c>
    </row>
    <row r="35" spans="1:5" ht="31.5">
      <c r="A35" s="227" t="s">
        <v>154</v>
      </c>
      <c r="B35" s="228" t="s">
        <v>165</v>
      </c>
      <c r="C35" s="229" t="s">
        <v>155</v>
      </c>
      <c r="D35" s="230">
        <v>0</v>
      </c>
      <c r="E35" s="231">
        <v>38233.300000000003</v>
      </c>
    </row>
    <row r="36" spans="1:5">
      <c r="A36" s="227" t="s">
        <v>156</v>
      </c>
      <c r="B36" s="228" t="s">
        <v>165</v>
      </c>
      <c r="C36" s="229" t="s">
        <v>155</v>
      </c>
      <c r="D36" s="230">
        <v>701</v>
      </c>
      <c r="E36" s="231">
        <v>38233.300000000003</v>
      </c>
    </row>
    <row r="37" spans="1:5">
      <c r="A37" s="227" t="s">
        <v>166</v>
      </c>
      <c r="B37" s="228" t="s">
        <v>165</v>
      </c>
      <c r="C37" s="229" t="s">
        <v>167</v>
      </c>
      <c r="D37" s="230">
        <v>0</v>
      </c>
      <c r="E37" s="231">
        <v>855.5</v>
      </c>
    </row>
    <row r="38" spans="1:5">
      <c r="A38" s="227" t="s">
        <v>156</v>
      </c>
      <c r="B38" s="228" t="s">
        <v>165</v>
      </c>
      <c r="C38" s="229" t="s">
        <v>167</v>
      </c>
      <c r="D38" s="230">
        <v>701</v>
      </c>
      <c r="E38" s="231">
        <v>855.5</v>
      </c>
    </row>
    <row r="39" spans="1:5" ht="63">
      <c r="A39" s="227" t="s">
        <v>168</v>
      </c>
      <c r="B39" s="228" t="s">
        <v>169</v>
      </c>
      <c r="C39" s="229" t="s">
        <v>147</v>
      </c>
      <c r="D39" s="230">
        <v>0</v>
      </c>
      <c r="E39" s="231">
        <v>248840.2</v>
      </c>
    </row>
    <row r="40" spans="1:5" ht="63">
      <c r="A40" s="227" t="s">
        <v>170</v>
      </c>
      <c r="B40" s="228" t="s">
        <v>169</v>
      </c>
      <c r="C40" s="229" t="s">
        <v>171</v>
      </c>
      <c r="D40" s="230">
        <v>0</v>
      </c>
      <c r="E40" s="231">
        <v>247624.5</v>
      </c>
    </row>
    <row r="41" spans="1:5">
      <c r="A41" s="227" t="s">
        <v>156</v>
      </c>
      <c r="B41" s="228" t="s">
        <v>169</v>
      </c>
      <c r="C41" s="229" t="s">
        <v>171</v>
      </c>
      <c r="D41" s="230">
        <v>701</v>
      </c>
      <c r="E41" s="231">
        <v>247624.5</v>
      </c>
    </row>
    <row r="42" spans="1:5" ht="31.5">
      <c r="A42" s="227" t="s">
        <v>154</v>
      </c>
      <c r="B42" s="228" t="s">
        <v>169</v>
      </c>
      <c r="C42" s="229" t="s">
        <v>155</v>
      </c>
      <c r="D42" s="230">
        <v>0</v>
      </c>
      <c r="E42" s="231">
        <v>1159</v>
      </c>
    </row>
    <row r="43" spans="1:5">
      <c r="A43" s="227" t="s">
        <v>156</v>
      </c>
      <c r="B43" s="228" t="s">
        <v>169</v>
      </c>
      <c r="C43" s="229" t="s">
        <v>155</v>
      </c>
      <c r="D43" s="230">
        <v>701</v>
      </c>
      <c r="E43" s="231">
        <v>1159</v>
      </c>
    </row>
    <row r="44" spans="1:5">
      <c r="A44" s="227" t="s">
        <v>172</v>
      </c>
      <c r="B44" s="228" t="s">
        <v>169</v>
      </c>
      <c r="C44" s="229" t="s">
        <v>173</v>
      </c>
      <c r="D44" s="230">
        <v>0</v>
      </c>
      <c r="E44" s="231">
        <v>56.7</v>
      </c>
    </row>
    <row r="45" spans="1:5">
      <c r="A45" s="227" t="s">
        <v>156</v>
      </c>
      <c r="B45" s="228" t="s">
        <v>169</v>
      </c>
      <c r="C45" s="229" t="s">
        <v>173</v>
      </c>
      <c r="D45" s="230">
        <v>701</v>
      </c>
      <c r="E45" s="231">
        <v>56.7</v>
      </c>
    </row>
    <row r="46" spans="1:5" ht="94.5">
      <c r="A46" s="227" t="s">
        <v>174</v>
      </c>
      <c r="B46" s="228" t="s">
        <v>175</v>
      </c>
      <c r="C46" s="229" t="s">
        <v>147</v>
      </c>
      <c r="D46" s="230">
        <v>0</v>
      </c>
      <c r="E46" s="231">
        <v>383.9</v>
      </c>
    </row>
    <row r="47" spans="1:5" ht="31.5">
      <c r="A47" s="227" t="s">
        <v>154</v>
      </c>
      <c r="B47" s="228" t="s">
        <v>175</v>
      </c>
      <c r="C47" s="229" t="s">
        <v>155</v>
      </c>
      <c r="D47" s="230">
        <v>0</v>
      </c>
      <c r="E47" s="231">
        <v>383.9</v>
      </c>
    </row>
    <row r="48" spans="1:5">
      <c r="A48" s="227" t="s">
        <v>156</v>
      </c>
      <c r="B48" s="228" t="s">
        <v>175</v>
      </c>
      <c r="C48" s="229" t="s">
        <v>155</v>
      </c>
      <c r="D48" s="230">
        <v>701</v>
      </c>
      <c r="E48" s="231">
        <v>383.9</v>
      </c>
    </row>
    <row r="49" spans="1:5">
      <c r="A49" s="227" t="s">
        <v>176</v>
      </c>
      <c r="B49" s="228" t="s">
        <v>177</v>
      </c>
      <c r="C49" s="229" t="s">
        <v>147</v>
      </c>
      <c r="D49" s="230">
        <v>0</v>
      </c>
      <c r="E49" s="231">
        <v>2224.1999999999998</v>
      </c>
    </row>
    <row r="50" spans="1:5" ht="31.5">
      <c r="A50" s="227" t="s">
        <v>154</v>
      </c>
      <c r="B50" s="228" t="s">
        <v>177</v>
      </c>
      <c r="C50" s="229" t="s">
        <v>155</v>
      </c>
      <c r="D50" s="230">
        <v>0</v>
      </c>
      <c r="E50" s="231">
        <v>2224.1999999999998</v>
      </c>
    </row>
    <row r="51" spans="1:5">
      <c r="A51" s="227" t="s">
        <v>156</v>
      </c>
      <c r="B51" s="228" t="s">
        <v>177</v>
      </c>
      <c r="C51" s="229" t="s">
        <v>155</v>
      </c>
      <c r="D51" s="230">
        <v>701</v>
      </c>
      <c r="E51" s="231">
        <v>2224.1999999999998</v>
      </c>
    </row>
    <row r="52" spans="1:5" ht="31.5">
      <c r="A52" s="227" t="s">
        <v>178</v>
      </c>
      <c r="B52" s="228" t="s">
        <v>179</v>
      </c>
      <c r="C52" s="229" t="s">
        <v>147</v>
      </c>
      <c r="D52" s="230">
        <v>0</v>
      </c>
      <c r="E52" s="231">
        <v>761436.7</v>
      </c>
    </row>
    <row r="53" spans="1:5" ht="31.5">
      <c r="A53" s="227" t="s">
        <v>180</v>
      </c>
      <c r="B53" s="228" t="s">
        <v>181</v>
      </c>
      <c r="C53" s="229" t="s">
        <v>147</v>
      </c>
      <c r="D53" s="230">
        <v>0</v>
      </c>
      <c r="E53" s="231">
        <v>111</v>
      </c>
    </row>
    <row r="54" spans="1:5" ht="31.5">
      <c r="A54" s="227" t="s">
        <v>154</v>
      </c>
      <c r="B54" s="228" t="s">
        <v>181</v>
      </c>
      <c r="C54" s="229" t="s">
        <v>155</v>
      </c>
      <c r="D54" s="230">
        <v>0</v>
      </c>
      <c r="E54" s="231">
        <v>111</v>
      </c>
    </row>
    <row r="55" spans="1:5">
      <c r="A55" s="227" t="s">
        <v>182</v>
      </c>
      <c r="B55" s="228" t="s">
        <v>181</v>
      </c>
      <c r="C55" s="229" t="s">
        <v>155</v>
      </c>
      <c r="D55" s="230">
        <v>702</v>
      </c>
      <c r="E55" s="231">
        <v>111</v>
      </c>
    </row>
    <row r="56" spans="1:5" ht="31.5">
      <c r="A56" s="227" t="s">
        <v>152</v>
      </c>
      <c r="B56" s="228" t="s">
        <v>183</v>
      </c>
      <c r="C56" s="229" t="s">
        <v>147</v>
      </c>
      <c r="D56" s="230">
        <v>0</v>
      </c>
      <c r="E56" s="231">
        <v>2661.9</v>
      </c>
    </row>
    <row r="57" spans="1:5" ht="31.5">
      <c r="A57" s="227" t="s">
        <v>154</v>
      </c>
      <c r="B57" s="228" t="s">
        <v>183</v>
      </c>
      <c r="C57" s="229" t="s">
        <v>155</v>
      </c>
      <c r="D57" s="230">
        <v>0</v>
      </c>
      <c r="E57" s="231">
        <v>2661.9</v>
      </c>
    </row>
    <row r="58" spans="1:5">
      <c r="A58" s="227" t="s">
        <v>182</v>
      </c>
      <c r="B58" s="228" t="s">
        <v>183</v>
      </c>
      <c r="C58" s="229" t="s">
        <v>155</v>
      </c>
      <c r="D58" s="230">
        <v>702</v>
      </c>
      <c r="E58" s="231">
        <v>2661.9</v>
      </c>
    </row>
    <row r="59" spans="1:5">
      <c r="A59" s="227" t="s">
        <v>157</v>
      </c>
      <c r="B59" s="228" t="s">
        <v>184</v>
      </c>
      <c r="C59" s="229" t="s">
        <v>147</v>
      </c>
      <c r="D59" s="230">
        <v>0</v>
      </c>
      <c r="E59" s="231">
        <v>1862.5</v>
      </c>
    </row>
    <row r="60" spans="1:5" ht="31.5">
      <c r="A60" s="227" t="s">
        <v>154</v>
      </c>
      <c r="B60" s="228" t="s">
        <v>184</v>
      </c>
      <c r="C60" s="229" t="s">
        <v>155</v>
      </c>
      <c r="D60" s="230">
        <v>0</v>
      </c>
      <c r="E60" s="231">
        <v>1862.5</v>
      </c>
    </row>
    <row r="61" spans="1:5">
      <c r="A61" s="227" t="s">
        <v>182</v>
      </c>
      <c r="B61" s="228" t="s">
        <v>184</v>
      </c>
      <c r="C61" s="229" t="s">
        <v>155</v>
      </c>
      <c r="D61" s="230">
        <v>702</v>
      </c>
      <c r="E61" s="231">
        <v>1862.5</v>
      </c>
    </row>
    <row r="62" spans="1:5">
      <c r="A62" s="227" t="s">
        <v>159</v>
      </c>
      <c r="B62" s="228" t="s">
        <v>185</v>
      </c>
      <c r="C62" s="229" t="s">
        <v>147</v>
      </c>
      <c r="D62" s="230">
        <v>0</v>
      </c>
      <c r="E62" s="231">
        <v>218</v>
      </c>
    </row>
    <row r="63" spans="1:5" ht="31.5">
      <c r="A63" s="227" t="s">
        <v>154</v>
      </c>
      <c r="B63" s="228" t="s">
        <v>185</v>
      </c>
      <c r="C63" s="229" t="s">
        <v>155</v>
      </c>
      <c r="D63" s="230">
        <v>0</v>
      </c>
      <c r="E63" s="231">
        <v>218</v>
      </c>
    </row>
    <row r="64" spans="1:5">
      <c r="A64" s="227" t="s">
        <v>182</v>
      </c>
      <c r="B64" s="228" t="s">
        <v>185</v>
      </c>
      <c r="C64" s="229" t="s">
        <v>155</v>
      </c>
      <c r="D64" s="230">
        <v>702</v>
      </c>
      <c r="E64" s="231">
        <v>218</v>
      </c>
    </row>
    <row r="65" spans="1:5" ht="31.5">
      <c r="A65" s="227" t="s">
        <v>186</v>
      </c>
      <c r="B65" s="228" t="s">
        <v>187</v>
      </c>
      <c r="C65" s="229" t="s">
        <v>147</v>
      </c>
      <c r="D65" s="230">
        <v>0</v>
      </c>
      <c r="E65" s="231">
        <v>10971.2</v>
      </c>
    </row>
    <row r="66" spans="1:5" ht="31.5">
      <c r="A66" s="227" t="s">
        <v>154</v>
      </c>
      <c r="B66" s="228" t="s">
        <v>187</v>
      </c>
      <c r="C66" s="229" t="s">
        <v>155</v>
      </c>
      <c r="D66" s="230">
        <v>0</v>
      </c>
      <c r="E66" s="231">
        <v>10958.2</v>
      </c>
    </row>
    <row r="67" spans="1:5">
      <c r="A67" s="227" t="s">
        <v>182</v>
      </c>
      <c r="B67" s="228" t="s">
        <v>187</v>
      </c>
      <c r="C67" s="229" t="s">
        <v>155</v>
      </c>
      <c r="D67" s="230">
        <v>702</v>
      </c>
      <c r="E67" s="231">
        <v>10958.2</v>
      </c>
    </row>
    <row r="68" spans="1:5">
      <c r="A68" s="227" t="s">
        <v>166</v>
      </c>
      <c r="B68" s="228" t="s">
        <v>187</v>
      </c>
      <c r="C68" s="229" t="s">
        <v>167</v>
      </c>
      <c r="D68" s="230">
        <v>0</v>
      </c>
      <c r="E68" s="231">
        <v>13</v>
      </c>
    </row>
    <row r="69" spans="1:5">
      <c r="A69" s="227" t="s">
        <v>182</v>
      </c>
      <c r="B69" s="228" t="s">
        <v>187</v>
      </c>
      <c r="C69" s="229" t="s">
        <v>167</v>
      </c>
      <c r="D69" s="230">
        <v>702</v>
      </c>
      <c r="E69" s="231">
        <v>13</v>
      </c>
    </row>
    <row r="70" spans="1:5" ht="31.5">
      <c r="A70" s="227" t="s">
        <v>188</v>
      </c>
      <c r="B70" s="228" t="s">
        <v>189</v>
      </c>
      <c r="C70" s="229" t="s">
        <v>147</v>
      </c>
      <c r="D70" s="230">
        <v>0</v>
      </c>
      <c r="E70" s="231">
        <v>120</v>
      </c>
    </row>
    <row r="71" spans="1:5" ht="63">
      <c r="A71" s="227" t="s">
        <v>170</v>
      </c>
      <c r="B71" s="228" t="s">
        <v>189</v>
      </c>
      <c r="C71" s="229" t="s">
        <v>171</v>
      </c>
      <c r="D71" s="230">
        <v>0</v>
      </c>
      <c r="E71" s="231">
        <v>120</v>
      </c>
    </row>
    <row r="72" spans="1:5">
      <c r="A72" s="227" t="s">
        <v>182</v>
      </c>
      <c r="B72" s="228" t="s">
        <v>189</v>
      </c>
      <c r="C72" s="229" t="s">
        <v>171</v>
      </c>
      <c r="D72" s="230">
        <v>702</v>
      </c>
      <c r="E72" s="231">
        <v>120</v>
      </c>
    </row>
    <row r="73" spans="1:5">
      <c r="A73" s="227" t="s">
        <v>190</v>
      </c>
      <c r="B73" s="228" t="s">
        <v>191</v>
      </c>
      <c r="C73" s="229" t="s">
        <v>147</v>
      </c>
      <c r="D73" s="230">
        <v>0</v>
      </c>
      <c r="E73" s="231">
        <v>15</v>
      </c>
    </row>
    <row r="74" spans="1:5" ht="31.5">
      <c r="A74" s="227" t="s">
        <v>154</v>
      </c>
      <c r="B74" s="228" t="s">
        <v>191</v>
      </c>
      <c r="C74" s="229" t="s">
        <v>155</v>
      </c>
      <c r="D74" s="230">
        <v>0</v>
      </c>
      <c r="E74" s="231">
        <v>15</v>
      </c>
    </row>
    <row r="75" spans="1:5">
      <c r="A75" s="227" t="s">
        <v>182</v>
      </c>
      <c r="B75" s="228" t="s">
        <v>191</v>
      </c>
      <c r="C75" s="229" t="s">
        <v>155</v>
      </c>
      <c r="D75" s="230">
        <v>702</v>
      </c>
      <c r="E75" s="231">
        <v>15</v>
      </c>
    </row>
    <row r="76" spans="1:5">
      <c r="A76" s="227" t="s">
        <v>192</v>
      </c>
      <c r="B76" s="228" t="s">
        <v>193</v>
      </c>
      <c r="C76" s="229" t="s">
        <v>147</v>
      </c>
      <c r="D76" s="230">
        <v>0</v>
      </c>
      <c r="E76" s="231">
        <v>824.1</v>
      </c>
    </row>
    <row r="77" spans="1:5" ht="31.5">
      <c r="A77" s="227" t="s">
        <v>154</v>
      </c>
      <c r="B77" s="228" t="s">
        <v>193</v>
      </c>
      <c r="C77" s="229" t="s">
        <v>155</v>
      </c>
      <c r="D77" s="230">
        <v>0</v>
      </c>
      <c r="E77" s="231">
        <v>824.1</v>
      </c>
    </row>
    <row r="78" spans="1:5">
      <c r="A78" s="227" t="s">
        <v>182</v>
      </c>
      <c r="B78" s="228" t="s">
        <v>193</v>
      </c>
      <c r="C78" s="229" t="s">
        <v>155</v>
      </c>
      <c r="D78" s="230">
        <v>702</v>
      </c>
      <c r="E78" s="231">
        <v>824.1</v>
      </c>
    </row>
    <row r="79" spans="1:5">
      <c r="A79" s="227" t="s">
        <v>161</v>
      </c>
      <c r="B79" s="228" t="s">
        <v>194</v>
      </c>
      <c r="C79" s="229" t="s">
        <v>147</v>
      </c>
      <c r="D79" s="230">
        <v>0</v>
      </c>
      <c r="E79" s="231">
        <v>209.9</v>
      </c>
    </row>
    <row r="80" spans="1:5" ht="31.5">
      <c r="A80" s="227" t="s">
        <v>154</v>
      </c>
      <c r="B80" s="228" t="s">
        <v>194</v>
      </c>
      <c r="C80" s="229" t="s">
        <v>155</v>
      </c>
      <c r="D80" s="230">
        <v>0</v>
      </c>
      <c r="E80" s="231">
        <v>209.9</v>
      </c>
    </row>
    <row r="81" spans="1:5" ht="31.5">
      <c r="A81" s="227" t="s">
        <v>163</v>
      </c>
      <c r="B81" s="228" t="s">
        <v>194</v>
      </c>
      <c r="C81" s="229" t="s">
        <v>155</v>
      </c>
      <c r="D81" s="230">
        <v>705</v>
      </c>
      <c r="E81" s="231">
        <v>209.9</v>
      </c>
    </row>
    <row r="82" spans="1:5">
      <c r="A82" s="227" t="s">
        <v>164</v>
      </c>
      <c r="B82" s="228" t="s">
        <v>195</v>
      </c>
      <c r="C82" s="229" t="s">
        <v>147</v>
      </c>
      <c r="D82" s="230">
        <v>0</v>
      </c>
      <c r="E82" s="231">
        <v>53427.5</v>
      </c>
    </row>
    <row r="83" spans="1:5" ht="31.5">
      <c r="A83" s="227" t="s">
        <v>154</v>
      </c>
      <c r="B83" s="228" t="s">
        <v>195</v>
      </c>
      <c r="C83" s="229" t="s">
        <v>155</v>
      </c>
      <c r="D83" s="230">
        <v>0</v>
      </c>
      <c r="E83" s="231">
        <v>50998.6</v>
      </c>
    </row>
    <row r="84" spans="1:5">
      <c r="A84" s="227" t="s">
        <v>182</v>
      </c>
      <c r="B84" s="228" t="s">
        <v>195</v>
      </c>
      <c r="C84" s="229" t="s">
        <v>155</v>
      </c>
      <c r="D84" s="230">
        <v>702</v>
      </c>
      <c r="E84" s="231">
        <v>50998.6</v>
      </c>
    </row>
    <row r="85" spans="1:5">
      <c r="A85" s="227" t="s">
        <v>166</v>
      </c>
      <c r="B85" s="228" t="s">
        <v>195</v>
      </c>
      <c r="C85" s="229" t="s">
        <v>167</v>
      </c>
      <c r="D85" s="230">
        <v>0</v>
      </c>
      <c r="E85" s="231">
        <v>2428.9</v>
      </c>
    </row>
    <row r="86" spans="1:5">
      <c r="A86" s="227" t="s">
        <v>182</v>
      </c>
      <c r="B86" s="228" t="s">
        <v>195</v>
      </c>
      <c r="C86" s="229" t="s">
        <v>167</v>
      </c>
      <c r="D86" s="230">
        <v>702</v>
      </c>
      <c r="E86" s="231">
        <v>2428.9</v>
      </c>
    </row>
    <row r="87" spans="1:5" ht="47.25">
      <c r="A87" s="227" t="s">
        <v>196</v>
      </c>
      <c r="B87" s="228" t="s">
        <v>197</v>
      </c>
      <c r="C87" s="229" t="s">
        <v>147</v>
      </c>
      <c r="D87" s="230">
        <v>0</v>
      </c>
      <c r="E87" s="231">
        <v>39020.9</v>
      </c>
    </row>
    <row r="88" spans="1:5" ht="63">
      <c r="A88" s="227" t="s">
        <v>170</v>
      </c>
      <c r="B88" s="228" t="s">
        <v>197</v>
      </c>
      <c r="C88" s="229" t="s">
        <v>171</v>
      </c>
      <c r="D88" s="230">
        <v>0</v>
      </c>
      <c r="E88" s="231">
        <v>39020.9</v>
      </c>
    </row>
    <row r="89" spans="1:5">
      <c r="A89" s="227" t="s">
        <v>182</v>
      </c>
      <c r="B89" s="228" t="s">
        <v>197</v>
      </c>
      <c r="C89" s="229" t="s">
        <v>171</v>
      </c>
      <c r="D89" s="230">
        <v>702</v>
      </c>
      <c r="E89" s="231">
        <v>39020.9</v>
      </c>
    </row>
    <row r="90" spans="1:5" ht="94.5">
      <c r="A90" s="227" t="s">
        <v>198</v>
      </c>
      <c r="B90" s="228" t="s">
        <v>199</v>
      </c>
      <c r="C90" s="229" t="s">
        <v>147</v>
      </c>
      <c r="D90" s="230">
        <v>0</v>
      </c>
      <c r="E90" s="231">
        <v>554694.6</v>
      </c>
    </row>
    <row r="91" spans="1:5" ht="63">
      <c r="A91" s="227" t="s">
        <v>170</v>
      </c>
      <c r="B91" s="228" t="s">
        <v>199</v>
      </c>
      <c r="C91" s="229" t="s">
        <v>171</v>
      </c>
      <c r="D91" s="230">
        <v>0</v>
      </c>
      <c r="E91" s="231">
        <v>546194.6</v>
      </c>
    </row>
    <row r="92" spans="1:5">
      <c r="A92" s="227" t="s">
        <v>182</v>
      </c>
      <c r="B92" s="228" t="s">
        <v>199</v>
      </c>
      <c r="C92" s="229" t="s">
        <v>171</v>
      </c>
      <c r="D92" s="230">
        <v>702</v>
      </c>
      <c r="E92" s="231">
        <v>546194.6</v>
      </c>
    </row>
    <row r="93" spans="1:5" ht="31.5">
      <c r="A93" s="227" t="s">
        <v>154</v>
      </c>
      <c r="B93" s="228" t="s">
        <v>199</v>
      </c>
      <c r="C93" s="229" t="s">
        <v>155</v>
      </c>
      <c r="D93" s="230">
        <v>0</v>
      </c>
      <c r="E93" s="231">
        <v>8500</v>
      </c>
    </row>
    <row r="94" spans="1:5">
      <c r="A94" s="227" t="s">
        <v>182</v>
      </c>
      <c r="B94" s="228" t="s">
        <v>199</v>
      </c>
      <c r="C94" s="229" t="s">
        <v>155</v>
      </c>
      <c r="D94" s="230">
        <v>702</v>
      </c>
      <c r="E94" s="231">
        <v>8500</v>
      </c>
    </row>
    <row r="95" spans="1:5" ht="47.25">
      <c r="A95" s="227" t="s">
        <v>200</v>
      </c>
      <c r="B95" s="228" t="s">
        <v>201</v>
      </c>
      <c r="C95" s="229" t="s">
        <v>147</v>
      </c>
      <c r="D95" s="230">
        <v>0</v>
      </c>
      <c r="E95" s="231">
        <v>10575.8</v>
      </c>
    </row>
    <row r="96" spans="1:5" ht="31.5">
      <c r="A96" s="227" t="s">
        <v>154</v>
      </c>
      <c r="B96" s="228" t="s">
        <v>201</v>
      </c>
      <c r="C96" s="229" t="s">
        <v>155</v>
      </c>
      <c r="D96" s="230">
        <v>0</v>
      </c>
      <c r="E96" s="231">
        <v>10575.8</v>
      </c>
    </row>
    <row r="97" spans="1:5">
      <c r="A97" s="227" t="s">
        <v>202</v>
      </c>
      <c r="B97" s="228" t="s">
        <v>201</v>
      </c>
      <c r="C97" s="229" t="s">
        <v>155</v>
      </c>
      <c r="D97" s="230">
        <v>1004</v>
      </c>
      <c r="E97" s="231">
        <v>10575.8</v>
      </c>
    </row>
    <row r="98" spans="1:5" ht="31.5" customHeight="1">
      <c r="A98" s="227" t="s">
        <v>203</v>
      </c>
      <c r="B98" s="228" t="s">
        <v>204</v>
      </c>
      <c r="C98" s="229" t="s">
        <v>147</v>
      </c>
      <c r="D98" s="230">
        <v>0</v>
      </c>
      <c r="E98" s="231">
        <v>501.1</v>
      </c>
    </row>
    <row r="99" spans="1:5" ht="31.5">
      <c r="A99" s="227" t="s">
        <v>154</v>
      </c>
      <c r="B99" s="228" t="s">
        <v>204</v>
      </c>
      <c r="C99" s="229" t="s">
        <v>155</v>
      </c>
      <c r="D99" s="230">
        <v>0</v>
      </c>
      <c r="E99" s="231">
        <v>378.3</v>
      </c>
    </row>
    <row r="100" spans="1:5">
      <c r="A100" s="227" t="s">
        <v>182</v>
      </c>
      <c r="B100" s="228" t="s">
        <v>204</v>
      </c>
      <c r="C100" s="229" t="s">
        <v>155</v>
      </c>
      <c r="D100" s="230">
        <v>702</v>
      </c>
      <c r="E100" s="231">
        <v>378.3</v>
      </c>
    </row>
    <row r="101" spans="1:5">
      <c r="A101" s="227" t="s">
        <v>172</v>
      </c>
      <c r="B101" s="228" t="s">
        <v>204</v>
      </c>
      <c r="C101" s="229" t="s">
        <v>173</v>
      </c>
      <c r="D101" s="230">
        <v>0</v>
      </c>
      <c r="E101" s="231">
        <v>122.8</v>
      </c>
    </row>
    <row r="102" spans="1:5">
      <c r="A102" s="227" t="s">
        <v>182</v>
      </c>
      <c r="B102" s="228" t="s">
        <v>204</v>
      </c>
      <c r="C102" s="229" t="s">
        <v>173</v>
      </c>
      <c r="D102" s="230">
        <v>702</v>
      </c>
      <c r="E102" s="231">
        <v>122.8</v>
      </c>
    </row>
    <row r="103" spans="1:5" ht="47.25">
      <c r="A103" s="227" t="s">
        <v>205</v>
      </c>
      <c r="B103" s="228" t="s">
        <v>206</v>
      </c>
      <c r="C103" s="229" t="s">
        <v>147</v>
      </c>
      <c r="D103" s="230">
        <v>0</v>
      </c>
      <c r="E103" s="231">
        <v>27175</v>
      </c>
    </row>
    <row r="104" spans="1:5" ht="31.5">
      <c r="A104" s="227" t="s">
        <v>154</v>
      </c>
      <c r="B104" s="228" t="s">
        <v>206</v>
      </c>
      <c r="C104" s="229" t="s">
        <v>155</v>
      </c>
      <c r="D104" s="230">
        <v>0</v>
      </c>
      <c r="E104" s="231">
        <v>27175</v>
      </c>
    </row>
    <row r="105" spans="1:5">
      <c r="A105" s="227" t="s">
        <v>182</v>
      </c>
      <c r="B105" s="228" t="s">
        <v>206</v>
      </c>
      <c r="C105" s="229" t="s">
        <v>155</v>
      </c>
      <c r="D105" s="230">
        <v>702</v>
      </c>
      <c r="E105" s="231">
        <v>27175</v>
      </c>
    </row>
    <row r="106" spans="1:5" ht="31.5">
      <c r="A106" s="227" t="s">
        <v>207</v>
      </c>
      <c r="B106" s="228" t="s">
        <v>208</v>
      </c>
      <c r="C106" s="229" t="s">
        <v>147</v>
      </c>
      <c r="D106" s="230">
        <v>0</v>
      </c>
      <c r="E106" s="231">
        <v>34594.9</v>
      </c>
    </row>
    <row r="107" spans="1:5" ht="31.5">
      <c r="A107" s="227" t="s">
        <v>154</v>
      </c>
      <c r="B107" s="228" t="s">
        <v>208</v>
      </c>
      <c r="C107" s="229" t="s">
        <v>155</v>
      </c>
      <c r="D107" s="230">
        <v>0</v>
      </c>
      <c r="E107" s="231">
        <v>34594.9</v>
      </c>
    </row>
    <row r="108" spans="1:5">
      <c r="A108" s="227" t="s">
        <v>182</v>
      </c>
      <c r="B108" s="228" t="s">
        <v>208</v>
      </c>
      <c r="C108" s="229" t="s">
        <v>155</v>
      </c>
      <c r="D108" s="230">
        <v>702</v>
      </c>
      <c r="E108" s="231">
        <v>34594.9</v>
      </c>
    </row>
    <row r="109" spans="1:5" ht="94.5">
      <c r="A109" s="227" t="s">
        <v>174</v>
      </c>
      <c r="B109" s="228" t="s">
        <v>209</v>
      </c>
      <c r="C109" s="229" t="s">
        <v>147</v>
      </c>
      <c r="D109" s="230">
        <v>0</v>
      </c>
      <c r="E109" s="231">
        <v>2929.4</v>
      </c>
    </row>
    <row r="110" spans="1:5" ht="31.5">
      <c r="A110" s="227" t="s">
        <v>154</v>
      </c>
      <c r="B110" s="228" t="s">
        <v>209</v>
      </c>
      <c r="C110" s="229" t="s">
        <v>155</v>
      </c>
      <c r="D110" s="230">
        <v>0</v>
      </c>
      <c r="E110" s="231">
        <v>2929.4</v>
      </c>
    </row>
    <row r="111" spans="1:5">
      <c r="A111" s="227" t="s">
        <v>182</v>
      </c>
      <c r="B111" s="228" t="s">
        <v>209</v>
      </c>
      <c r="C111" s="229" t="s">
        <v>155</v>
      </c>
      <c r="D111" s="230">
        <v>702</v>
      </c>
      <c r="E111" s="231">
        <v>2929.4</v>
      </c>
    </row>
    <row r="112" spans="1:5">
      <c r="A112" s="227" t="s">
        <v>176</v>
      </c>
      <c r="B112" s="228" t="s">
        <v>210</v>
      </c>
      <c r="C112" s="229" t="s">
        <v>147</v>
      </c>
      <c r="D112" s="230">
        <v>0</v>
      </c>
      <c r="E112" s="231">
        <v>4373</v>
      </c>
    </row>
    <row r="113" spans="1:5" ht="31.5">
      <c r="A113" s="227" t="s">
        <v>154</v>
      </c>
      <c r="B113" s="228" t="s">
        <v>210</v>
      </c>
      <c r="C113" s="229" t="s">
        <v>155</v>
      </c>
      <c r="D113" s="230">
        <v>0</v>
      </c>
      <c r="E113" s="231">
        <v>4373</v>
      </c>
    </row>
    <row r="114" spans="1:5">
      <c r="A114" s="227" t="s">
        <v>182</v>
      </c>
      <c r="B114" s="228" t="s">
        <v>210</v>
      </c>
      <c r="C114" s="229" t="s">
        <v>155</v>
      </c>
      <c r="D114" s="230">
        <v>702</v>
      </c>
      <c r="E114" s="231">
        <v>4373</v>
      </c>
    </row>
    <row r="115" spans="1:5" ht="47.25">
      <c r="A115" s="227" t="s">
        <v>211</v>
      </c>
      <c r="B115" s="228" t="s">
        <v>212</v>
      </c>
      <c r="C115" s="229" t="s">
        <v>147</v>
      </c>
      <c r="D115" s="230">
        <v>0</v>
      </c>
      <c r="E115" s="231">
        <v>1889</v>
      </c>
    </row>
    <row r="116" spans="1:5" ht="31.5">
      <c r="A116" s="227" t="s">
        <v>154</v>
      </c>
      <c r="B116" s="228" t="s">
        <v>212</v>
      </c>
      <c r="C116" s="229" t="s">
        <v>155</v>
      </c>
      <c r="D116" s="230">
        <v>0</v>
      </c>
      <c r="E116" s="231">
        <v>1889</v>
      </c>
    </row>
    <row r="117" spans="1:5">
      <c r="A117" s="227" t="s">
        <v>182</v>
      </c>
      <c r="B117" s="228" t="s">
        <v>212</v>
      </c>
      <c r="C117" s="229" t="s">
        <v>155</v>
      </c>
      <c r="D117" s="230">
        <v>702</v>
      </c>
      <c r="E117" s="231">
        <v>1889</v>
      </c>
    </row>
    <row r="118" spans="1:5" ht="63">
      <c r="A118" s="227" t="s">
        <v>829</v>
      </c>
      <c r="B118" s="228" t="s">
        <v>830</v>
      </c>
      <c r="C118" s="229" t="s">
        <v>147</v>
      </c>
      <c r="D118" s="230">
        <v>0</v>
      </c>
      <c r="E118" s="231">
        <v>329.7</v>
      </c>
    </row>
    <row r="119" spans="1:5" ht="31.5">
      <c r="A119" s="227" t="s">
        <v>154</v>
      </c>
      <c r="B119" s="228" t="s">
        <v>830</v>
      </c>
      <c r="C119" s="229" t="s">
        <v>155</v>
      </c>
      <c r="D119" s="230">
        <v>0</v>
      </c>
      <c r="E119" s="231">
        <v>329.7</v>
      </c>
    </row>
    <row r="120" spans="1:5">
      <c r="A120" s="227" t="s">
        <v>182</v>
      </c>
      <c r="B120" s="228" t="s">
        <v>830</v>
      </c>
      <c r="C120" s="229" t="s">
        <v>155</v>
      </c>
      <c r="D120" s="230">
        <v>702</v>
      </c>
      <c r="E120" s="231">
        <v>329.7</v>
      </c>
    </row>
    <row r="121" spans="1:5" ht="47.25">
      <c r="A121" s="227" t="s">
        <v>213</v>
      </c>
      <c r="B121" s="228" t="s">
        <v>214</v>
      </c>
      <c r="C121" s="229" t="s">
        <v>147</v>
      </c>
      <c r="D121" s="230">
        <v>0</v>
      </c>
      <c r="E121" s="231">
        <v>1000</v>
      </c>
    </row>
    <row r="122" spans="1:5" ht="31.5">
      <c r="A122" s="227" t="s">
        <v>154</v>
      </c>
      <c r="B122" s="228" t="s">
        <v>214</v>
      </c>
      <c r="C122" s="229" t="s">
        <v>155</v>
      </c>
      <c r="D122" s="230">
        <v>0</v>
      </c>
      <c r="E122" s="231">
        <v>1000</v>
      </c>
    </row>
    <row r="123" spans="1:5">
      <c r="A123" s="227" t="s">
        <v>182</v>
      </c>
      <c r="B123" s="228" t="s">
        <v>214</v>
      </c>
      <c r="C123" s="229" t="s">
        <v>155</v>
      </c>
      <c r="D123" s="230">
        <v>702</v>
      </c>
      <c r="E123" s="231">
        <v>1000</v>
      </c>
    </row>
    <row r="124" spans="1:5" ht="47.25">
      <c r="A124" s="227" t="s">
        <v>215</v>
      </c>
      <c r="B124" s="228" t="s">
        <v>216</v>
      </c>
      <c r="C124" s="229" t="s">
        <v>147</v>
      </c>
      <c r="D124" s="230">
        <v>0</v>
      </c>
      <c r="E124" s="231">
        <v>3218.2</v>
      </c>
    </row>
    <row r="125" spans="1:5" ht="31.5">
      <c r="A125" s="227" t="s">
        <v>154</v>
      </c>
      <c r="B125" s="228" t="s">
        <v>216</v>
      </c>
      <c r="C125" s="229" t="s">
        <v>155</v>
      </c>
      <c r="D125" s="230">
        <v>0</v>
      </c>
      <c r="E125" s="231">
        <v>3218.2</v>
      </c>
    </row>
    <row r="126" spans="1:5">
      <c r="A126" s="227" t="s">
        <v>182</v>
      </c>
      <c r="B126" s="228" t="s">
        <v>216</v>
      </c>
      <c r="C126" s="229" t="s">
        <v>155</v>
      </c>
      <c r="D126" s="230">
        <v>702</v>
      </c>
      <c r="E126" s="231">
        <v>3218.2</v>
      </c>
    </row>
    <row r="127" spans="1:5" ht="47.25">
      <c r="A127" s="227" t="s">
        <v>217</v>
      </c>
      <c r="B127" s="228" t="s">
        <v>218</v>
      </c>
      <c r="C127" s="229" t="s">
        <v>147</v>
      </c>
      <c r="D127" s="230">
        <v>0</v>
      </c>
      <c r="E127" s="231">
        <v>10242.4</v>
      </c>
    </row>
    <row r="128" spans="1:5" ht="31.5">
      <c r="A128" s="227" t="s">
        <v>154</v>
      </c>
      <c r="B128" s="228" t="s">
        <v>218</v>
      </c>
      <c r="C128" s="229" t="s">
        <v>155</v>
      </c>
      <c r="D128" s="230">
        <v>0</v>
      </c>
      <c r="E128" s="231">
        <v>9985.7000000000007</v>
      </c>
    </row>
    <row r="129" spans="1:5">
      <c r="A129" s="227" t="s">
        <v>182</v>
      </c>
      <c r="B129" s="228" t="s">
        <v>218</v>
      </c>
      <c r="C129" s="229" t="s">
        <v>155</v>
      </c>
      <c r="D129" s="230">
        <v>702</v>
      </c>
      <c r="E129" s="231">
        <v>9985.7000000000007</v>
      </c>
    </row>
    <row r="130" spans="1:5">
      <c r="A130" s="227" t="s">
        <v>172</v>
      </c>
      <c r="B130" s="228" t="s">
        <v>218</v>
      </c>
      <c r="C130" s="229" t="s">
        <v>173</v>
      </c>
      <c r="D130" s="230">
        <v>0</v>
      </c>
      <c r="E130" s="231">
        <v>256.7</v>
      </c>
    </row>
    <row r="131" spans="1:5">
      <c r="A131" s="227" t="s">
        <v>182</v>
      </c>
      <c r="B131" s="228" t="s">
        <v>218</v>
      </c>
      <c r="C131" s="229" t="s">
        <v>173</v>
      </c>
      <c r="D131" s="230">
        <v>702</v>
      </c>
      <c r="E131" s="231">
        <v>256.7</v>
      </c>
    </row>
    <row r="132" spans="1:5" ht="94.5">
      <c r="A132" s="227" t="s">
        <v>219</v>
      </c>
      <c r="B132" s="228" t="s">
        <v>220</v>
      </c>
      <c r="C132" s="229" t="s">
        <v>147</v>
      </c>
      <c r="D132" s="230">
        <v>0</v>
      </c>
      <c r="E132" s="231">
        <v>471.6</v>
      </c>
    </row>
    <row r="133" spans="1:5" ht="31.5">
      <c r="A133" s="227" t="s">
        <v>154</v>
      </c>
      <c r="B133" s="228" t="s">
        <v>220</v>
      </c>
      <c r="C133" s="229" t="s">
        <v>155</v>
      </c>
      <c r="D133" s="230">
        <v>0</v>
      </c>
      <c r="E133" s="231">
        <v>471.6</v>
      </c>
    </row>
    <row r="134" spans="1:5">
      <c r="A134" s="227" t="s">
        <v>182</v>
      </c>
      <c r="B134" s="228" t="s">
        <v>220</v>
      </c>
      <c r="C134" s="229" t="s">
        <v>155</v>
      </c>
      <c r="D134" s="230">
        <v>702</v>
      </c>
      <c r="E134" s="231">
        <v>471.6</v>
      </c>
    </row>
    <row r="135" spans="1:5" ht="31.5">
      <c r="A135" s="227" t="s">
        <v>221</v>
      </c>
      <c r="B135" s="228" t="s">
        <v>222</v>
      </c>
      <c r="C135" s="229" t="s">
        <v>147</v>
      </c>
      <c r="D135" s="230">
        <v>0</v>
      </c>
      <c r="E135" s="231">
        <v>53894.5</v>
      </c>
    </row>
    <row r="136" spans="1:5" ht="31.5">
      <c r="A136" s="227" t="s">
        <v>152</v>
      </c>
      <c r="B136" s="228" t="s">
        <v>223</v>
      </c>
      <c r="C136" s="229" t="s">
        <v>147</v>
      </c>
      <c r="D136" s="230">
        <v>0</v>
      </c>
      <c r="E136" s="231">
        <v>187.6</v>
      </c>
    </row>
    <row r="137" spans="1:5" ht="31.5">
      <c r="A137" s="227" t="s">
        <v>154</v>
      </c>
      <c r="B137" s="228" t="s">
        <v>223</v>
      </c>
      <c r="C137" s="229" t="s">
        <v>155</v>
      </c>
      <c r="D137" s="230">
        <v>0</v>
      </c>
      <c r="E137" s="231">
        <v>187.6</v>
      </c>
    </row>
    <row r="138" spans="1:5">
      <c r="A138" s="227" t="s">
        <v>224</v>
      </c>
      <c r="B138" s="228" t="s">
        <v>223</v>
      </c>
      <c r="C138" s="229" t="s">
        <v>155</v>
      </c>
      <c r="D138" s="230">
        <v>703</v>
      </c>
      <c r="E138" s="231">
        <v>187.6</v>
      </c>
    </row>
    <row r="139" spans="1:5">
      <c r="A139" s="227" t="s">
        <v>161</v>
      </c>
      <c r="B139" s="228" t="s">
        <v>226</v>
      </c>
      <c r="C139" s="229" t="s">
        <v>147</v>
      </c>
      <c r="D139" s="230">
        <v>0</v>
      </c>
      <c r="E139" s="231">
        <v>6.5</v>
      </c>
    </row>
    <row r="140" spans="1:5" ht="31.5">
      <c r="A140" s="227" t="s">
        <v>154</v>
      </c>
      <c r="B140" s="228" t="s">
        <v>226</v>
      </c>
      <c r="C140" s="229" t="s">
        <v>155</v>
      </c>
      <c r="D140" s="230">
        <v>0</v>
      </c>
      <c r="E140" s="231">
        <v>6.5</v>
      </c>
    </row>
    <row r="141" spans="1:5" ht="31.5">
      <c r="A141" s="227" t="s">
        <v>163</v>
      </c>
      <c r="B141" s="228" t="s">
        <v>226</v>
      </c>
      <c r="C141" s="229" t="s">
        <v>155</v>
      </c>
      <c r="D141" s="230">
        <v>705</v>
      </c>
      <c r="E141" s="231">
        <v>6.5</v>
      </c>
    </row>
    <row r="142" spans="1:5">
      <c r="A142" s="227" t="s">
        <v>164</v>
      </c>
      <c r="B142" s="228" t="s">
        <v>227</v>
      </c>
      <c r="C142" s="229" t="s">
        <v>147</v>
      </c>
      <c r="D142" s="230">
        <v>0</v>
      </c>
      <c r="E142" s="231">
        <v>36361.599999999999</v>
      </c>
    </row>
    <row r="143" spans="1:5" ht="63">
      <c r="A143" s="227" t="s">
        <v>170</v>
      </c>
      <c r="B143" s="228" t="s">
        <v>227</v>
      </c>
      <c r="C143" s="229" t="s">
        <v>171</v>
      </c>
      <c r="D143" s="230">
        <v>0</v>
      </c>
      <c r="E143" s="231">
        <v>31160.400000000001</v>
      </c>
    </row>
    <row r="144" spans="1:5">
      <c r="A144" s="227" t="s">
        <v>224</v>
      </c>
      <c r="B144" s="228" t="s">
        <v>227</v>
      </c>
      <c r="C144" s="229" t="s">
        <v>171</v>
      </c>
      <c r="D144" s="230">
        <v>703</v>
      </c>
      <c r="E144" s="231">
        <v>31160.400000000001</v>
      </c>
    </row>
    <row r="145" spans="1:5" ht="31.5">
      <c r="A145" s="227" t="s">
        <v>154</v>
      </c>
      <c r="B145" s="228" t="s">
        <v>227</v>
      </c>
      <c r="C145" s="229" t="s">
        <v>155</v>
      </c>
      <c r="D145" s="230">
        <v>0</v>
      </c>
      <c r="E145" s="231">
        <v>4854</v>
      </c>
    </row>
    <row r="146" spans="1:5">
      <c r="A146" s="227" t="s">
        <v>182</v>
      </c>
      <c r="B146" s="228" t="s">
        <v>227</v>
      </c>
      <c r="C146" s="229" t="s">
        <v>155</v>
      </c>
      <c r="D146" s="230">
        <v>702</v>
      </c>
      <c r="E146" s="231">
        <v>50</v>
      </c>
    </row>
    <row r="147" spans="1:5">
      <c r="A147" s="227" t="s">
        <v>224</v>
      </c>
      <c r="B147" s="228" t="s">
        <v>227</v>
      </c>
      <c r="C147" s="229" t="s">
        <v>155</v>
      </c>
      <c r="D147" s="230">
        <v>703</v>
      </c>
      <c r="E147" s="231">
        <v>1336.1</v>
      </c>
    </row>
    <row r="148" spans="1:5">
      <c r="A148" s="227" t="s">
        <v>182</v>
      </c>
      <c r="B148" s="228" t="s">
        <v>227</v>
      </c>
      <c r="C148" s="229" t="s">
        <v>155</v>
      </c>
      <c r="D148" s="230">
        <v>702</v>
      </c>
      <c r="E148" s="231">
        <v>150</v>
      </c>
    </row>
    <row r="149" spans="1:5">
      <c r="A149" s="227" t="s">
        <v>224</v>
      </c>
      <c r="B149" s="228" t="s">
        <v>227</v>
      </c>
      <c r="C149" s="229" t="s">
        <v>155</v>
      </c>
      <c r="D149" s="230">
        <v>703</v>
      </c>
      <c r="E149" s="231">
        <v>3317.9</v>
      </c>
    </row>
    <row r="150" spans="1:5">
      <c r="A150" s="227" t="s">
        <v>166</v>
      </c>
      <c r="B150" s="228" t="s">
        <v>227</v>
      </c>
      <c r="C150" s="229" t="s">
        <v>167</v>
      </c>
      <c r="D150" s="230">
        <v>0</v>
      </c>
      <c r="E150" s="231">
        <v>347.2</v>
      </c>
    </row>
    <row r="151" spans="1:5">
      <c r="A151" s="227" t="s">
        <v>224</v>
      </c>
      <c r="B151" s="228" t="s">
        <v>227</v>
      </c>
      <c r="C151" s="229" t="s">
        <v>167</v>
      </c>
      <c r="D151" s="230">
        <v>703</v>
      </c>
      <c r="E151" s="231">
        <v>347.2</v>
      </c>
    </row>
    <row r="152" spans="1:5" ht="141.75">
      <c r="A152" s="227" t="s">
        <v>228</v>
      </c>
      <c r="B152" s="228" t="s">
        <v>229</v>
      </c>
      <c r="C152" s="229" t="s">
        <v>147</v>
      </c>
      <c r="D152" s="230">
        <v>0</v>
      </c>
      <c r="E152" s="231">
        <v>16716.3</v>
      </c>
    </row>
    <row r="153" spans="1:5" ht="63">
      <c r="A153" s="227" t="s">
        <v>170</v>
      </c>
      <c r="B153" s="228" t="s">
        <v>229</v>
      </c>
      <c r="C153" s="229" t="s">
        <v>171</v>
      </c>
      <c r="D153" s="230">
        <v>0</v>
      </c>
      <c r="E153" s="231">
        <v>16716.3</v>
      </c>
    </row>
    <row r="154" spans="1:5">
      <c r="A154" s="227" t="s">
        <v>224</v>
      </c>
      <c r="B154" s="228" t="s">
        <v>229</v>
      </c>
      <c r="C154" s="229" t="s">
        <v>171</v>
      </c>
      <c r="D154" s="230">
        <v>703</v>
      </c>
      <c r="E154" s="231">
        <v>16716.3</v>
      </c>
    </row>
    <row r="155" spans="1:5">
      <c r="A155" s="227" t="s">
        <v>176</v>
      </c>
      <c r="B155" s="228" t="s">
        <v>230</v>
      </c>
      <c r="C155" s="229" t="s">
        <v>147</v>
      </c>
      <c r="D155" s="230">
        <v>0</v>
      </c>
      <c r="E155" s="231">
        <v>622.5</v>
      </c>
    </row>
    <row r="156" spans="1:5" ht="31.5">
      <c r="A156" s="227" t="s">
        <v>154</v>
      </c>
      <c r="B156" s="228" t="s">
        <v>230</v>
      </c>
      <c r="C156" s="229" t="s">
        <v>155</v>
      </c>
      <c r="D156" s="230">
        <v>0</v>
      </c>
      <c r="E156" s="231">
        <v>622.5</v>
      </c>
    </row>
    <row r="157" spans="1:5">
      <c r="A157" s="227" t="s">
        <v>224</v>
      </c>
      <c r="B157" s="228" t="s">
        <v>230</v>
      </c>
      <c r="C157" s="229" t="s">
        <v>155</v>
      </c>
      <c r="D157" s="230">
        <v>703</v>
      </c>
      <c r="E157" s="231">
        <v>622.5</v>
      </c>
    </row>
    <row r="158" spans="1:5" ht="32.25" customHeight="1">
      <c r="A158" s="227" t="s">
        <v>231</v>
      </c>
      <c r="B158" s="228" t="s">
        <v>232</v>
      </c>
      <c r="C158" s="229" t="s">
        <v>147</v>
      </c>
      <c r="D158" s="230">
        <v>0</v>
      </c>
      <c r="E158" s="231">
        <v>20920.900000000001</v>
      </c>
    </row>
    <row r="159" spans="1:5" ht="31.5">
      <c r="A159" s="227" t="s">
        <v>233</v>
      </c>
      <c r="B159" s="228" t="s">
        <v>234</v>
      </c>
      <c r="C159" s="229" t="s">
        <v>147</v>
      </c>
      <c r="D159" s="230">
        <v>0</v>
      </c>
      <c r="E159" s="231">
        <v>17458.2</v>
      </c>
    </row>
    <row r="160" spans="1:5">
      <c r="A160" s="227" t="s">
        <v>161</v>
      </c>
      <c r="B160" s="228" t="s">
        <v>831</v>
      </c>
      <c r="C160" s="229" t="s">
        <v>147</v>
      </c>
      <c r="D160" s="230">
        <v>0</v>
      </c>
      <c r="E160" s="231">
        <v>7</v>
      </c>
    </row>
    <row r="161" spans="1:5" ht="31.5">
      <c r="A161" s="227" t="s">
        <v>154</v>
      </c>
      <c r="B161" s="228" t="s">
        <v>831</v>
      </c>
      <c r="C161" s="229" t="s">
        <v>155</v>
      </c>
      <c r="D161" s="230">
        <v>0</v>
      </c>
      <c r="E161" s="231">
        <v>7</v>
      </c>
    </row>
    <row r="162" spans="1:5" ht="31.5">
      <c r="A162" s="227" t="s">
        <v>163</v>
      </c>
      <c r="B162" s="228" t="s">
        <v>831</v>
      </c>
      <c r="C162" s="229" t="s">
        <v>155</v>
      </c>
      <c r="D162" s="230">
        <v>705</v>
      </c>
      <c r="E162" s="231">
        <v>7</v>
      </c>
    </row>
    <row r="163" spans="1:5" ht="17.25" customHeight="1">
      <c r="A163" s="227" t="s">
        <v>235</v>
      </c>
      <c r="B163" s="228" t="s">
        <v>236</v>
      </c>
      <c r="C163" s="229" t="s">
        <v>147</v>
      </c>
      <c r="D163" s="230">
        <v>0</v>
      </c>
      <c r="E163" s="231">
        <v>3919.2</v>
      </c>
    </row>
    <row r="164" spans="1:5" ht="63">
      <c r="A164" s="227" t="s">
        <v>170</v>
      </c>
      <c r="B164" s="228" t="s">
        <v>236</v>
      </c>
      <c r="C164" s="229" t="s">
        <v>171</v>
      </c>
      <c r="D164" s="230">
        <v>0</v>
      </c>
      <c r="E164" s="231">
        <v>3180.3</v>
      </c>
    </row>
    <row r="165" spans="1:5">
      <c r="A165" s="227" t="s">
        <v>237</v>
      </c>
      <c r="B165" s="228" t="s">
        <v>236</v>
      </c>
      <c r="C165" s="229" t="s">
        <v>171</v>
      </c>
      <c r="D165" s="230">
        <v>709</v>
      </c>
      <c r="E165" s="231">
        <v>3180.3</v>
      </c>
    </row>
    <row r="166" spans="1:5" ht="31.5">
      <c r="A166" s="227" t="s">
        <v>154</v>
      </c>
      <c r="B166" s="228" t="s">
        <v>236</v>
      </c>
      <c r="C166" s="229" t="s">
        <v>155</v>
      </c>
      <c r="D166" s="230">
        <v>0</v>
      </c>
      <c r="E166" s="231">
        <v>733</v>
      </c>
    </row>
    <row r="167" spans="1:5">
      <c r="A167" s="227" t="s">
        <v>237</v>
      </c>
      <c r="B167" s="228" t="s">
        <v>236</v>
      </c>
      <c r="C167" s="229" t="s">
        <v>155</v>
      </c>
      <c r="D167" s="230">
        <v>709</v>
      </c>
      <c r="E167" s="231">
        <v>733</v>
      </c>
    </row>
    <row r="168" spans="1:5">
      <c r="A168" s="227" t="s">
        <v>166</v>
      </c>
      <c r="B168" s="228" t="s">
        <v>236</v>
      </c>
      <c r="C168" s="229" t="s">
        <v>167</v>
      </c>
      <c r="D168" s="230">
        <v>0</v>
      </c>
      <c r="E168" s="231">
        <v>5.9</v>
      </c>
    </row>
    <row r="169" spans="1:5">
      <c r="A169" s="227" t="s">
        <v>237</v>
      </c>
      <c r="B169" s="228" t="s">
        <v>236</v>
      </c>
      <c r="C169" s="229" t="s">
        <v>167</v>
      </c>
      <c r="D169" s="230">
        <v>709</v>
      </c>
      <c r="E169" s="231">
        <v>5.9</v>
      </c>
    </row>
    <row r="170" spans="1:5">
      <c r="A170" s="227" t="s">
        <v>164</v>
      </c>
      <c r="B170" s="228" t="s">
        <v>238</v>
      </c>
      <c r="C170" s="229" t="s">
        <v>147</v>
      </c>
      <c r="D170" s="230">
        <v>0</v>
      </c>
      <c r="E170" s="231">
        <v>8573.6</v>
      </c>
    </row>
    <row r="171" spans="1:5" ht="63">
      <c r="A171" s="227" t="s">
        <v>170</v>
      </c>
      <c r="B171" s="228" t="s">
        <v>238</v>
      </c>
      <c r="C171" s="229" t="s">
        <v>171</v>
      </c>
      <c r="D171" s="230">
        <v>0</v>
      </c>
      <c r="E171" s="231">
        <v>8394.1</v>
      </c>
    </row>
    <row r="172" spans="1:5">
      <c r="A172" s="227" t="s">
        <v>237</v>
      </c>
      <c r="B172" s="228" t="s">
        <v>238</v>
      </c>
      <c r="C172" s="229" t="s">
        <v>171</v>
      </c>
      <c r="D172" s="230">
        <v>709</v>
      </c>
      <c r="E172" s="231">
        <v>8394.1</v>
      </c>
    </row>
    <row r="173" spans="1:5" ht="31.5">
      <c r="A173" s="227" t="s">
        <v>154</v>
      </c>
      <c r="B173" s="228" t="s">
        <v>238</v>
      </c>
      <c r="C173" s="229" t="s">
        <v>155</v>
      </c>
      <c r="D173" s="230">
        <v>0</v>
      </c>
      <c r="E173" s="231">
        <v>179.5</v>
      </c>
    </row>
    <row r="174" spans="1:5">
      <c r="A174" s="227" t="s">
        <v>237</v>
      </c>
      <c r="B174" s="228" t="s">
        <v>238</v>
      </c>
      <c r="C174" s="229" t="s">
        <v>155</v>
      </c>
      <c r="D174" s="230">
        <v>709</v>
      </c>
      <c r="E174" s="231">
        <v>179.5</v>
      </c>
    </row>
    <row r="175" spans="1:5" ht="141.75">
      <c r="A175" s="227" t="s">
        <v>228</v>
      </c>
      <c r="B175" s="228" t="s">
        <v>239</v>
      </c>
      <c r="C175" s="229" t="s">
        <v>147</v>
      </c>
      <c r="D175" s="230">
        <v>0</v>
      </c>
      <c r="E175" s="231">
        <v>4958.3999999999996</v>
      </c>
    </row>
    <row r="176" spans="1:5" ht="63">
      <c r="A176" s="227" t="s">
        <v>170</v>
      </c>
      <c r="B176" s="228" t="s">
        <v>239</v>
      </c>
      <c r="C176" s="229" t="s">
        <v>171</v>
      </c>
      <c r="D176" s="230">
        <v>0</v>
      </c>
      <c r="E176" s="231">
        <v>4958.3999999999996</v>
      </c>
    </row>
    <row r="177" spans="1:5">
      <c r="A177" s="227" t="s">
        <v>237</v>
      </c>
      <c r="B177" s="228" t="s">
        <v>239</v>
      </c>
      <c r="C177" s="229" t="s">
        <v>171</v>
      </c>
      <c r="D177" s="230">
        <v>709</v>
      </c>
      <c r="E177" s="231">
        <v>4958.3999999999996</v>
      </c>
    </row>
    <row r="178" spans="1:5" ht="31.5">
      <c r="A178" s="227" t="s">
        <v>240</v>
      </c>
      <c r="B178" s="228" t="s">
        <v>241</v>
      </c>
      <c r="C178" s="229" t="s">
        <v>147</v>
      </c>
      <c r="D178" s="230">
        <v>0</v>
      </c>
      <c r="E178" s="231">
        <v>10</v>
      </c>
    </row>
    <row r="179" spans="1:5" ht="47.25" customHeight="1">
      <c r="A179" s="227" t="s">
        <v>242</v>
      </c>
      <c r="B179" s="228" t="s">
        <v>243</v>
      </c>
      <c r="C179" s="229" t="s">
        <v>147</v>
      </c>
      <c r="D179" s="230">
        <v>0</v>
      </c>
      <c r="E179" s="231">
        <v>10</v>
      </c>
    </row>
    <row r="180" spans="1:5" ht="31.5">
      <c r="A180" s="227" t="s">
        <v>154</v>
      </c>
      <c r="B180" s="228" t="s">
        <v>243</v>
      </c>
      <c r="C180" s="229" t="s">
        <v>155</v>
      </c>
      <c r="D180" s="230">
        <v>0</v>
      </c>
      <c r="E180" s="231">
        <v>10</v>
      </c>
    </row>
    <row r="181" spans="1:5">
      <c r="A181" s="227" t="s">
        <v>237</v>
      </c>
      <c r="B181" s="228" t="s">
        <v>243</v>
      </c>
      <c r="C181" s="229" t="s">
        <v>155</v>
      </c>
      <c r="D181" s="230">
        <v>709</v>
      </c>
      <c r="E181" s="231">
        <v>10</v>
      </c>
    </row>
    <row r="182" spans="1:5" ht="31.5">
      <c r="A182" s="227" t="s">
        <v>244</v>
      </c>
      <c r="B182" s="228" t="s">
        <v>245</v>
      </c>
      <c r="C182" s="229" t="s">
        <v>147</v>
      </c>
      <c r="D182" s="230">
        <v>0</v>
      </c>
      <c r="E182" s="231">
        <v>808.6</v>
      </c>
    </row>
    <row r="183" spans="1:5" ht="47.25" customHeight="1">
      <c r="A183" s="227" t="s">
        <v>246</v>
      </c>
      <c r="B183" s="228" t="s">
        <v>247</v>
      </c>
      <c r="C183" s="229" t="s">
        <v>147</v>
      </c>
      <c r="D183" s="230">
        <v>0</v>
      </c>
      <c r="E183" s="231">
        <v>808.6</v>
      </c>
    </row>
    <row r="184" spans="1:5" ht="63">
      <c r="A184" s="227" t="s">
        <v>170</v>
      </c>
      <c r="B184" s="228" t="s">
        <v>247</v>
      </c>
      <c r="C184" s="229" t="s">
        <v>171</v>
      </c>
      <c r="D184" s="230">
        <v>0</v>
      </c>
      <c r="E184" s="231">
        <v>33.700000000000003</v>
      </c>
    </row>
    <row r="185" spans="1:5">
      <c r="A185" s="227" t="s">
        <v>237</v>
      </c>
      <c r="B185" s="228" t="s">
        <v>247</v>
      </c>
      <c r="C185" s="229" t="s">
        <v>171</v>
      </c>
      <c r="D185" s="230">
        <v>709</v>
      </c>
      <c r="E185" s="231">
        <v>33.700000000000003</v>
      </c>
    </row>
    <row r="186" spans="1:5" ht="31.5">
      <c r="A186" s="227" t="s">
        <v>154</v>
      </c>
      <c r="B186" s="228" t="s">
        <v>247</v>
      </c>
      <c r="C186" s="229" t="s">
        <v>155</v>
      </c>
      <c r="D186" s="230">
        <v>0</v>
      </c>
      <c r="E186" s="231">
        <v>760.9</v>
      </c>
    </row>
    <row r="187" spans="1:5">
      <c r="A187" s="227" t="s">
        <v>237</v>
      </c>
      <c r="B187" s="228" t="s">
        <v>247</v>
      </c>
      <c r="C187" s="229" t="s">
        <v>155</v>
      </c>
      <c r="D187" s="230">
        <v>709</v>
      </c>
      <c r="E187" s="231">
        <v>760.9</v>
      </c>
    </row>
    <row r="188" spans="1:5">
      <c r="A188" s="227" t="s">
        <v>172</v>
      </c>
      <c r="B188" s="228" t="s">
        <v>247</v>
      </c>
      <c r="C188" s="229" t="s">
        <v>173</v>
      </c>
      <c r="D188" s="230">
        <v>0</v>
      </c>
      <c r="E188" s="231">
        <v>14</v>
      </c>
    </row>
    <row r="189" spans="1:5">
      <c r="A189" s="227" t="s">
        <v>182</v>
      </c>
      <c r="B189" s="228" t="s">
        <v>247</v>
      </c>
      <c r="C189" s="229" t="s">
        <v>173</v>
      </c>
      <c r="D189" s="230">
        <v>702</v>
      </c>
      <c r="E189" s="231">
        <v>4</v>
      </c>
    </row>
    <row r="190" spans="1:5">
      <c r="A190" s="227" t="s">
        <v>237</v>
      </c>
      <c r="B190" s="228" t="s">
        <v>247</v>
      </c>
      <c r="C190" s="229" t="s">
        <v>173</v>
      </c>
      <c r="D190" s="230">
        <v>709</v>
      </c>
      <c r="E190" s="231">
        <v>10</v>
      </c>
    </row>
    <row r="191" spans="1:5">
      <c r="A191" s="227" t="s">
        <v>248</v>
      </c>
      <c r="B191" s="228" t="s">
        <v>249</v>
      </c>
      <c r="C191" s="229" t="s">
        <v>147</v>
      </c>
      <c r="D191" s="230">
        <v>0</v>
      </c>
      <c r="E191" s="231">
        <v>2644.1</v>
      </c>
    </row>
    <row r="192" spans="1:5">
      <c r="A192" s="227" t="s">
        <v>159</v>
      </c>
      <c r="B192" s="228" t="s">
        <v>250</v>
      </c>
      <c r="C192" s="229" t="s">
        <v>147</v>
      </c>
      <c r="D192" s="230">
        <v>0</v>
      </c>
      <c r="E192" s="231">
        <v>220.5</v>
      </c>
    </row>
    <row r="193" spans="1:5" ht="31.5">
      <c r="A193" s="227" t="s">
        <v>154</v>
      </c>
      <c r="B193" s="228" t="s">
        <v>250</v>
      </c>
      <c r="C193" s="229" t="s">
        <v>155</v>
      </c>
      <c r="D193" s="230">
        <v>0</v>
      </c>
      <c r="E193" s="231">
        <v>220.5</v>
      </c>
    </row>
    <row r="194" spans="1:5">
      <c r="A194" s="227" t="s">
        <v>251</v>
      </c>
      <c r="B194" s="228" t="s">
        <v>250</v>
      </c>
      <c r="C194" s="229" t="s">
        <v>155</v>
      </c>
      <c r="D194" s="230">
        <v>707</v>
      </c>
      <c r="E194" s="231">
        <v>220.5</v>
      </c>
    </row>
    <row r="195" spans="1:5" ht="63">
      <c r="A195" s="227" t="s">
        <v>252</v>
      </c>
      <c r="B195" s="228" t="s">
        <v>253</v>
      </c>
      <c r="C195" s="229" t="s">
        <v>147</v>
      </c>
      <c r="D195" s="230">
        <v>0</v>
      </c>
      <c r="E195" s="231">
        <v>2423.6</v>
      </c>
    </row>
    <row r="196" spans="1:5" ht="31.5">
      <c r="A196" s="227" t="s">
        <v>154</v>
      </c>
      <c r="B196" s="228" t="s">
        <v>253</v>
      </c>
      <c r="C196" s="229" t="s">
        <v>155</v>
      </c>
      <c r="D196" s="230">
        <v>0</v>
      </c>
      <c r="E196" s="231">
        <v>2423.6</v>
      </c>
    </row>
    <row r="197" spans="1:5">
      <c r="A197" s="227" t="s">
        <v>251</v>
      </c>
      <c r="B197" s="228" t="s">
        <v>253</v>
      </c>
      <c r="C197" s="229" t="s">
        <v>155</v>
      </c>
      <c r="D197" s="230">
        <v>707</v>
      </c>
      <c r="E197" s="231">
        <v>2423.6</v>
      </c>
    </row>
    <row r="198" spans="1:5" s="226" customFormat="1" ht="47.25">
      <c r="A198" s="221" t="s">
        <v>254</v>
      </c>
      <c r="B198" s="222" t="s">
        <v>255</v>
      </c>
      <c r="C198" s="223" t="s">
        <v>147</v>
      </c>
      <c r="D198" s="224">
        <v>0</v>
      </c>
      <c r="E198" s="225">
        <v>60408.3</v>
      </c>
    </row>
    <row r="199" spans="1:5" ht="47.25">
      <c r="A199" s="227" t="s">
        <v>256</v>
      </c>
      <c r="B199" s="228" t="s">
        <v>257</v>
      </c>
      <c r="C199" s="229" t="s">
        <v>147</v>
      </c>
      <c r="D199" s="230">
        <v>0</v>
      </c>
      <c r="E199" s="231">
        <v>58237.9</v>
      </c>
    </row>
    <row r="200" spans="1:5">
      <c r="A200" s="227" t="s">
        <v>258</v>
      </c>
      <c r="B200" s="228" t="s">
        <v>259</v>
      </c>
      <c r="C200" s="229" t="s">
        <v>147</v>
      </c>
      <c r="D200" s="230">
        <v>0</v>
      </c>
      <c r="E200" s="231">
        <v>3323.8</v>
      </c>
    </row>
    <row r="201" spans="1:5">
      <c r="A201" s="227" t="s">
        <v>161</v>
      </c>
      <c r="B201" s="228" t="s">
        <v>260</v>
      </c>
      <c r="C201" s="229" t="s">
        <v>147</v>
      </c>
      <c r="D201" s="230">
        <v>0</v>
      </c>
      <c r="E201" s="231">
        <v>2.5</v>
      </c>
    </row>
    <row r="202" spans="1:5" ht="31.5">
      <c r="A202" s="227" t="s">
        <v>154</v>
      </c>
      <c r="B202" s="228" t="s">
        <v>260</v>
      </c>
      <c r="C202" s="229" t="s">
        <v>155</v>
      </c>
      <c r="D202" s="230">
        <v>0</v>
      </c>
      <c r="E202" s="231">
        <v>2.5</v>
      </c>
    </row>
    <row r="203" spans="1:5" ht="31.5">
      <c r="A203" s="227" t="s">
        <v>163</v>
      </c>
      <c r="B203" s="228" t="s">
        <v>260</v>
      </c>
      <c r="C203" s="229" t="s">
        <v>155</v>
      </c>
      <c r="D203" s="230">
        <v>705</v>
      </c>
      <c r="E203" s="231">
        <v>2.5</v>
      </c>
    </row>
    <row r="204" spans="1:5">
      <c r="A204" s="227" t="s">
        <v>164</v>
      </c>
      <c r="B204" s="228" t="s">
        <v>261</v>
      </c>
      <c r="C204" s="229" t="s">
        <v>147</v>
      </c>
      <c r="D204" s="230">
        <v>0</v>
      </c>
      <c r="E204" s="231">
        <v>2377.1</v>
      </c>
    </row>
    <row r="205" spans="1:5" ht="63">
      <c r="A205" s="227" t="s">
        <v>170</v>
      </c>
      <c r="B205" s="228" t="s">
        <v>261</v>
      </c>
      <c r="C205" s="229" t="s">
        <v>171</v>
      </c>
      <c r="D205" s="230">
        <v>0</v>
      </c>
      <c r="E205" s="231">
        <v>1986.5</v>
      </c>
    </row>
    <row r="206" spans="1:5">
      <c r="A206" s="227" t="s">
        <v>262</v>
      </c>
      <c r="B206" s="228" t="s">
        <v>261</v>
      </c>
      <c r="C206" s="229" t="s">
        <v>171</v>
      </c>
      <c r="D206" s="230">
        <v>801</v>
      </c>
      <c r="E206" s="231">
        <v>1986.5</v>
      </c>
    </row>
    <row r="207" spans="1:5" ht="31.5">
      <c r="A207" s="227" t="s">
        <v>154</v>
      </c>
      <c r="B207" s="228" t="s">
        <v>261</v>
      </c>
      <c r="C207" s="229" t="s">
        <v>155</v>
      </c>
      <c r="D207" s="230">
        <v>0</v>
      </c>
      <c r="E207" s="231">
        <v>383.1</v>
      </c>
    </row>
    <row r="208" spans="1:5">
      <c r="A208" s="227" t="s">
        <v>262</v>
      </c>
      <c r="B208" s="228" t="s">
        <v>261</v>
      </c>
      <c r="C208" s="229" t="s">
        <v>155</v>
      </c>
      <c r="D208" s="230">
        <v>801</v>
      </c>
      <c r="E208" s="231">
        <v>383.1</v>
      </c>
    </row>
    <row r="209" spans="1:5">
      <c r="A209" s="227" t="s">
        <v>166</v>
      </c>
      <c r="B209" s="228" t="s">
        <v>261</v>
      </c>
      <c r="C209" s="229" t="s">
        <v>167</v>
      </c>
      <c r="D209" s="230">
        <v>0</v>
      </c>
      <c r="E209" s="231">
        <v>7.5</v>
      </c>
    </row>
    <row r="210" spans="1:5">
      <c r="A210" s="227" t="s">
        <v>262</v>
      </c>
      <c r="B210" s="228" t="s">
        <v>261</v>
      </c>
      <c r="C210" s="229" t="s">
        <v>167</v>
      </c>
      <c r="D210" s="230">
        <v>801</v>
      </c>
      <c r="E210" s="231">
        <v>7.5</v>
      </c>
    </row>
    <row r="211" spans="1:5" ht="141.75">
      <c r="A211" s="227" t="s">
        <v>228</v>
      </c>
      <c r="B211" s="228" t="s">
        <v>263</v>
      </c>
      <c r="C211" s="229" t="s">
        <v>147</v>
      </c>
      <c r="D211" s="230">
        <v>0</v>
      </c>
      <c r="E211" s="231">
        <v>855.2</v>
      </c>
    </row>
    <row r="212" spans="1:5" ht="63">
      <c r="A212" s="227" t="s">
        <v>170</v>
      </c>
      <c r="B212" s="228" t="s">
        <v>263</v>
      </c>
      <c r="C212" s="229" t="s">
        <v>171</v>
      </c>
      <c r="D212" s="230">
        <v>0</v>
      </c>
      <c r="E212" s="231">
        <v>855.2</v>
      </c>
    </row>
    <row r="213" spans="1:5">
      <c r="A213" s="227" t="s">
        <v>262</v>
      </c>
      <c r="B213" s="228" t="s">
        <v>263</v>
      </c>
      <c r="C213" s="229" t="s">
        <v>171</v>
      </c>
      <c r="D213" s="230">
        <v>801</v>
      </c>
      <c r="E213" s="231">
        <v>855.2</v>
      </c>
    </row>
    <row r="214" spans="1:5">
      <c r="A214" s="227" t="s">
        <v>176</v>
      </c>
      <c r="B214" s="228" t="s">
        <v>264</v>
      </c>
      <c r="C214" s="229" t="s">
        <v>147</v>
      </c>
      <c r="D214" s="230">
        <v>0</v>
      </c>
      <c r="E214" s="231">
        <v>89</v>
      </c>
    </row>
    <row r="215" spans="1:5" ht="31.5">
      <c r="A215" s="227" t="s">
        <v>154</v>
      </c>
      <c r="B215" s="228" t="s">
        <v>264</v>
      </c>
      <c r="C215" s="229" t="s">
        <v>155</v>
      </c>
      <c r="D215" s="230">
        <v>0</v>
      </c>
      <c r="E215" s="231">
        <v>89</v>
      </c>
    </row>
    <row r="216" spans="1:5">
      <c r="A216" s="227" t="s">
        <v>262</v>
      </c>
      <c r="B216" s="228" t="s">
        <v>264</v>
      </c>
      <c r="C216" s="229" t="s">
        <v>155</v>
      </c>
      <c r="D216" s="230">
        <v>801</v>
      </c>
      <c r="E216" s="231">
        <v>89</v>
      </c>
    </row>
    <row r="217" spans="1:5" ht="31.5">
      <c r="A217" s="227" t="s">
        <v>265</v>
      </c>
      <c r="B217" s="228" t="s">
        <v>266</v>
      </c>
      <c r="C217" s="229" t="s">
        <v>147</v>
      </c>
      <c r="D217" s="230">
        <v>0</v>
      </c>
      <c r="E217" s="231">
        <v>25653.3</v>
      </c>
    </row>
    <row r="218" spans="1:5">
      <c r="A218" s="227" t="s">
        <v>164</v>
      </c>
      <c r="B218" s="228" t="s">
        <v>267</v>
      </c>
      <c r="C218" s="229" t="s">
        <v>147</v>
      </c>
      <c r="D218" s="230">
        <v>0</v>
      </c>
      <c r="E218" s="231">
        <v>18128</v>
      </c>
    </row>
    <row r="219" spans="1:5" ht="63">
      <c r="A219" s="227" t="s">
        <v>170</v>
      </c>
      <c r="B219" s="228" t="s">
        <v>267</v>
      </c>
      <c r="C219" s="229" t="s">
        <v>171</v>
      </c>
      <c r="D219" s="230">
        <v>0</v>
      </c>
      <c r="E219" s="231">
        <v>14350.6</v>
      </c>
    </row>
    <row r="220" spans="1:5">
      <c r="A220" s="227" t="s">
        <v>262</v>
      </c>
      <c r="B220" s="228" t="s">
        <v>267</v>
      </c>
      <c r="C220" s="229" t="s">
        <v>171</v>
      </c>
      <c r="D220" s="230">
        <v>801</v>
      </c>
      <c r="E220" s="231">
        <v>14350.6</v>
      </c>
    </row>
    <row r="221" spans="1:5" ht="31.5">
      <c r="A221" s="227" t="s">
        <v>154</v>
      </c>
      <c r="B221" s="228" t="s">
        <v>267</v>
      </c>
      <c r="C221" s="229" t="s">
        <v>155</v>
      </c>
      <c r="D221" s="230">
        <v>0</v>
      </c>
      <c r="E221" s="231">
        <v>3764.3</v>
      </c>
    </row>
    <row r="222" spans="1:5">
      <c r="A222" s="227" t="s">
        <v>262</v>
      </c>
      <c r="B222" s="228" t="s">
        <v>267</v>
      </c>
      <c r="C222" s="229" t="s">
        <v>155</v>
      </c>
      <c r="D222" s="230">
        <v>801</v>
      </c>
      <c r="E222" s="231">
        <v>3764.3</v>
      </c>
    </row>
    <row r="223" spans="1:5">
      <c r="A223" s="227" t="s">
        <v>166</v>
      </c>
      <c r="B223" s="228" t="s">
        <v>267</v>
      </c>
      <c r="C223" s="229" t="s">
        <v>167</v>
      </c>
      <c r="D223" s="230">
        <v>0</v>
      </c>
      <c r="E223" s="231">
        <v>13.1</v>
      </c>
    </row>
    <row r="224" spans="1:5">
      <c r="A224" s="227" t="s">
        <v>262</v>
      </c>
      <c r="B224" s="228" t="s">
        <v>267</v>
      </c>
      <c r="C224" s="229" t="s">
        <v>167</v>
      </c>
      <c r="D224" s="230">
        <v>801</v>
      </c>
      <c r="E224" s="231">
        <v>13.1</v>
      </c>
    </row>
    <row r="225" spans="1:5" ht="141.75">
      <c r="A225" s="227" t="s">
        <v>228</v>
      </c>
      <c r="B225" s="228" t="s">
        <v>268</v>
      </c>
      <c r="C225" s="229" t="s">
        <v>147</v>
      </c>
      <c r="D225" s="230">
        <v>0</v>
      </c>
      <c r="E225" s="231">
        <v>6556.5</v>
      </c>
    </row>
    <row r="226" spans="1:5" ht="63">
      <c r="A226" s="227" t="s">
        <v>170</v>
      </c>
      <c r="B226" s="228" t="s">
        <v>268</v>
      </c>
      <c r="C226" s="229" t="s">
        <v>171</v>
      </c>
      <c r="D226" s="230">
        <v>0</v>
      </c>
      <c r="E226" s="231">
        <v>6556.5</v>
      </c>
    </row>
    <row r="227" spans="1:5">
      <c r="A227" s="227" t="s">
        <v>262</v>
      </c>
      <c r="B227" s="228" t="s">
        <v>268</v>
      </c>
      <c r="C227" s="229" t="s">
        <v>171</v>
      </c>
      <c r="D227" s="230">
        <v>801</v>
      </c>
      <c r="E227" s="231">
        <v>6556.5</v>
      </c>
    </row>
    <row r="228" spans="1:5" ht="47.25">
      <c r="A228" s="227" t="s">
        <v>832</v>
      </c>
      <c r="B228" s="228" t="s">
        <v>833</v>
      </c>
      <c r="C228" s="229" t="s">
        <v>147</v>
      </c>
      <c r="D228" s="230">
        <v>0</v>
      </c>
      <c r="E228" s="231">
        <v>367.2</v>
      </c>
    </row>
    <row r="229" spans="1:5" ht="31.5">
      <c r="A229" s="227" t="s">
        <v>154</v>
      </c>
      <c r="B229" s="228" t="s">
        <v>833</v>
      </c>
      <c r="C229" s="229" t="s">
        <v>155</v>
      </c>
      <c r="D229" s="230">
        <v>0</v>
      </c>
      <c r="E229" s="231">
        <v>367.2</v>
      </c>
    </row>
    <row r="230" spans="1:5">
      <c r="A230" s="227" t="s">
        <v>262</v>
      </c>
      <c r="B230" s="228" t="s">
        <v>833</v>
      </c>
      <c r="C230" s="229" t="s">
        <v>155</v>
      </c>
      <c r="D230" s="230">
        <v>801</v>
      </c>
      <c r="E230" s="231">
        <v>367.2</v>
      </c>
    </row>
    <row r="231" spans="1:5" ht="31.5">
      <c r="A231" s="227" t="s">
        <v>269</v>
      </c>
      <c r="B231" s="228" t="s">
        <v>270</v>
      </c>
      <c r="C231" s="229" t="s">
        <v>147</v>
      </c>
      <c r="D231" s="230">
        <v>0</v>
      </c>
      <c r="E231" s="231">
        <v>74.099999999999994</v>
      </c>
    </row>
    <row r="232" spans="1:5" ht="31.5">
      <c r="A232" s="227" t="s">
        <v>154</v>
      </c>
      <c r="B232" s="228" t="s">
        <v>270</v>
      </c>
      <c r="C232" s="229" t="s">
        <v>155</v>
      </c>
      <c r="D232" s="230">
        <v>0</v>
      </c>
      <c r="E232" s="231">
        <v>74.099999999999994</v>
      </c>
    </row>
    <row r="233" spans="1:5">
      <c r="A233" s="227" t="s">
        <v>262</v>
      </c>
      <c r="B233" s="228" t="s">
        <v>270</v>
      </c>
      <c r="C233" s="229" t="s">
        <v>155</v>
      </c>
      <c r="D233" s="230">
        <v>801</v>
      </c>
      <c r="E233" s="231">
        <v>74.099999999999994</v>
      </c>
    </row>
    <row r="234" spans="1:5">
      <c r="A234" s="227" t="s">
        <v>176</v>
      </c>
      <c r="B234" s="228" t="s">
        <v>271</v>
      </c>
      <c r="C234" s="229" t="s">
        <v>147</v>
      </c>
      <c r="D234" s="230">
        <v>0</v>
      </c>
      <c r="E234" s="231">
        <v>527.5</v>
      </c>
    </row>
    <row r="235" spans="1:5" ht="31.5">
      <c r="A235" s="227" t="s">
        <v>154</v>
      </c>
      <c r="B235" s="228" t="s">
        <v>271</v>
      </c>
      <c r="C235" s="229" t="s">
        <v>155</v>
      </c>
      <c r="D235" s="230">
        <v>0</v>
      </c>
      <c r="E235" s="231">
        <v>527.5</v>
      </c>
    </row>
    <row r="236" spans="1:5">
      <c r="A236" s="227" t="s">
        <v>262</v>
      </c>
      <c r="B236" s="228" t="s">
        <v>271</v>
      </c>
      <c r="C236" s="229" t="s">
        <v>155</v>
      </c>
      <c r="D236" s="230">
        <v>801</v>
      </c>
      <c r="E236" s="231">
        <v>527.5</v>
      </c>
    </row>
    <row r="237" spans="1:5" ht="31.5">
      <c r="A237" s="227" t="s">
        <v>272</v>
      </c>
      <c r="B237" s="228" t="s">
        <v>273</v>
      </c>
      <c r="C237" s="229" t="s">
        <v>147</v>
      </c>
      <c r="D237" s="230">
        <v>0</v>
      </c>
      <c r="E237" s="231">
        <v>18512.599999999999</v>
      </c>
    </row>
    <row r="238" spans="1:5" ht="47.25">
      <c r="A238" s="227" t="s">
        <v>274</v>
      </c>
      <c r="B238" s="228" t="s">
        <v>275</v>
      </c>
      <c r="C238" s="229" t="s">
        <v>147</v>
      </c>
      <c r="D238" s="230">
        <v>0</v>
      </c>
      <c r="E238" s="231">
        <v>1843.3</v>
      </c>
    </row>
    <row r="239" spans="1:5" ht="31.5">
      <c r="A239" s="227" t="s">
        <v>154</v>
      </c>
      <c r="B239" s="228" t="s">
        <v>275</v>
      </c>
      <c r="C239" s="229" t="s">
        <v>155</v>
      </c>
      <c r="D239" s="230">
        <v>0</v>
      </c>
      <c r="E239" s="231">
        <v>1843.3</v>
      </c>
    </row>
    <row r="240" spans="1:5">
      <c r="A240" s="227" t="s">
        <v>262</v>
      </c>
      <c r="B240" s="228" t="s">
        <v>275</v>
      </c>
      <c r="C240" s="229" t="s">
        <v>155</v>
      </c>
      <c r="D240" s="230">
        <v>801</v>
      </c>
      <c r="E240" s="231">
        <v>1843.3</v>
      </c>
    </row>
    <row r="241" spans="1:5">
      <c r="A241" s="227" t="s">
        <v>161</v>
      </c>
      <c r="B241" s="228" t="s">
        <v>276</v>
      </c>
      <c r="C241" s="229" t="s">
        <v>147</v>
      </c>
      <c r="D241" s="230">
        <v>0</v>
      </c>
      <c r="E241" s="231">
        <v>10</v>
      </c>
    </row>
    <row r="242" spans="1:5" ht="31.5">
      <c r="A242" s="227" t="s">
        <v>154</v>
      </c>
      <c r="B242" s="228" t="s">
        <v>276</v>
      </c>
      <c r="C242" s="229" t="s">
        <v>155</v>
      </c>
      <c r="D242" s="230">
        <v>0</v>
      </c>
      <c r="E242" s="231">
        <v>10</v>
      </c>
    </row>
    <row r="243" spans="1:5" ht="31.5">
      <c r="A243" s="227" t="s">
        <v>163</v>
      </c>
      <c r="B243" s="228" t="s">
        <v>276</v>
      </c>
      <c r="C243" s="229" t="s">
        <v>155</v>
      </c>
      <c r="D243" s="230">
        <v>705</v>
      </c>
      <c r="E243" s="231">
        <v>10</v>
      </c>
    </row>
    <row r="244" spans="1:5">
      <c r="A244" s="227" t="s">
        <v>164</v>
      </c>
      <c r="B244" s="228" t="s">
        <v>277</v>
      </c>
      <c r="C244" s="229" t="s">
        <v>147</v>
      </c>
      <c r="D244" s="230">
        <v>0</v>
      </c>
      <c r="E244" s="231">
        <v>9597.6</v>
      </c>
    </row>
    <row r="245" spans="1:5" ht="63">
      <c r="A245" s="227" t="s">
        <v>170</v>
      </c>
      <c r="B245" s="228" t="s">
        <v>277</v>
      </c>
      <c r="C245" s="229" t="s">
        <v>171</v>
      </c>
      <c r="D245" s="230">
        <v>0</v>
      </c>
      <c r="E245" s="231">
        <v>7936.6</v>
      </c>
    </row>
    <row r="246" spans="1:5">
      <c r="A246" s="227" t="s">
        <v>262</v>
      </c>
      <c r="B246" s="228" t="s">
        <v>277</v>
      </c>
      <c r="C246" s="229" t="s">
        <v>171</v>
      </c>
      <c r="D246" s="230">
        <v>801</v>
      </c>
      <c r="E246" s="231">
        <v>7936.6</v>
      </c>
    </row>
    <row r="247" spans="1:5" ht="31.5">
      <c r="A247" s="227" t="s">
        <v>154</v>
      </c>
      <c r="B247" s="228" t="s">
        <v>277</v>
      </c>
      <c r="C247" s="229" t="s">
        <v>155</v>
      </c>
      <c r="D247" s="230">
        <v>0</v>
      </c>
      <c r="E247" s="231">
        <v>1639.8</v>
      </c>
    </row>
    <row r="248" spans="1:5">
      <c r="A248" s="227" t="s">
        <v>262</v>
      </c>
      <c r="B248" s="228" t="s">
        <v>277</v>
      </c>
      <c r="C248" s="229" t="s">
        <v>155</v>
      </c>
      <c r="D248" s="230">
        <v>801</v>
      </c>
      <c r="E248" s="231">
        <v>1639.8</v>
      </c>
    </row>
    <row r="249" spans="1:5">
      <c r="A249" s="227" t="s">
        <v>166</v>
      </c>
      <c r="B249" s="228" t="s">
        <v>277</v>
      </c>
      <c r="C249" s="229" t="s">
        <v>167</v>
      </c>
      <c r="D249" s="230">
        <v>0</v>
      </c>
      <c r="E249" s="231">
        <v>21.2</v>
      </c>
    </row>
    <row r="250" spans="1:5">
      <c r="A250" s="227" t="s">
        <v>262</v>
      </c>
      <c r="B250" s="228" t="s">
        <v>277</v>
      </c>
      <c r="C250" s="229" t="s">
        <v>167</v>
      </c>
      <c r="D250" s="230">
        <v>801</v>
      </c>
      <c r="E250" s="231">
        <v>21.2</v>
      </c>
    </row>
    <row r="251" spans="1:5" ht="141.75">
      <c r="A251" s="227" t="s">
        <v>228</v>
      </c>
      <c r="B251" s="228" t="s">
        <v>278</v>
      </c>
      <c r="C251" s="229" t="s">
        <v>147</v>
      </c>
      <c r="D251" s="230">
        <v>0</v>
      </c>
      <c r="E251" s="231">
        <v>3895.9</v>
      </c>
    </row>
    <row r="252" spans="1:5" ht="63">
      <c r="A252" s="227" t="s">
        <v>170</v>
      </c>
      <c r="B252" s="228" t="s">
        <v>278</v>
      </c>
      <c r="C252" s="229" t="s">
        <v>171</v>
      </c>
      <c r="D252" s="230">
        <v>0</v>
      </c>
      <c r="E252" s="231">
        <v>3895.9</v>
      </c>
    </row>
    <row r="253" spans="1:5">
      <c r="A253" s="227" t="s">
        <v>262</v>
      </c>
      <c r="B253" s="228" t="s">
        <v>278</v>
      </c>
      <c r="C253" s="229" t="s">
        <v>171</v>
      </c>
      <c r="D253" s="230">
        <v>801</v>
      </c>
      <c r="E253" s="231">
        <v>3895.9</v>
      </c>
    </row>
    <row r="254" spans="1:5" ht="47.25">
      <c r="A254" s="227" t="s">
        <v>279</v>
      </c>
      <c r="B254" s="228" t="s">
        <v>280</v>
      </c>
      <c r="C254" s="229" t="s">
        <v>147</v>
      </c>
      <c r="D254" s="230">
        <v>0</v>
      </c>
      <c r="E254" s="231">
        <v>3000</v>
      </c>
    </row>
    <row r="255" spans="1:5" ht="31.5">
      <c r="A255" s="227" t="s">
        <v>154</v>
      </c>
      <c r="B255" s="228" t="s">
        <v>280</v>
      </c>
      <c r="C255" s="229" t="s">
        <v>155</v>
      </c>
      <c r="D255" s="230">
        <v>0</v>
      </c>
      <c r="E255" s="231">
        <v>3000</v>
      </c>
    </row>
    <row r="256" spans="1:5">
      <c r="A256" s="227" t="s">
        <v>262</v>
      </c>
      <c r="B256" s="228" t="s">
        <v>280</v>
      </c>
      <c r="C256" s="229" t="s">
        <v>155</v>
      </c>
      <c r="D256" s="230">
        <v>801</v>
      </c>
      <c r="E256" s="231">
        <v>3000</v>
      </c>
    </row>
    <row r="257" spans="1:5">
      <c r="A257" s="227" t="s">
        <v>176</v>
      </c>
      <c r="B257" s="228" t="s">
        <v>281</v>
      </c>
      <c r="C257" s="229" t="s">
        <v>147</v>
      </c>
      <c r="D257" s="230">
        <v>0</v>
      </c>
      <c r="E257" s="231">
        <v>165.8</v>
      </c>
    </row>
    <row r="258" spans="1:5" ht="31.5">
      <c r="A258" s="227" t="s">
        <v>154</v>
      </c>
      <c r="B258" s="228" t="s">
        <v>281</v>
      </c>
      <c r="C258" s="229" t="s">
        <v>155</v>
      </c>
      <c r="D258" s="230">
        <v>0</v>
      </c>
      <c r="E258" s="231">
        <v>165.8</v>
      </c>
    </row>
    <row r="259" spans="1:5">
      <c r="A259" s="227" t="s">
        <v>262</v>
      </c>
      <c r="B259" s="228" t="s">
        <v>281</v>
      </c>
      <c r="C259" s="229" t="s">
        <v>155</v>
      </c>
      <c r="D259" s="230">
        <v>801</v>
      </c>
      <c r="E259" s="231">
        <v>165.8</v>
      </c>
    </row>
    <row r="260" spans="1:5" ht="31.5">
      <c r="A260" s="227" t="s">
        <v>282</v>
      </c>
      <c r="B260" s="228" t="s">
        <v>283</v>
      </c>
      <c r="C260" s="229" t="s">
        <v>147</v>
      </c>
      <c r="D260" s="230">
        <v>0</v>
      </c>
      <c r="E260" s="231">
        <v>10648.2</v>
      </c>
    </row>
    <row r="261" spans="1:5">
      <c r="A261" s="227" t="s">
        <v>284</v>
      </c>
      <c r="B261" s="228" t="s">
        <v>285</v>
      </c>
      <c r="C261" s="229" t="s">
        <v>147</v>
      </c>
      <c r="D261" s="230">
        <v>0</v>
      </c>
      <c r="E261" s="231">
        <v>21</v>
      </c>
    </row>
    <row r="262" spans="1:5">
      <c r="A262" s="227" t="s">
        <v>172</v>
      </c>
      <c r="B262" s="228" t="s">
        <v>285</v>
      </c>
      <c r="C262" s="229" t="s">
        <v>173</v>
      </c>
      <c r="D262" s="230">
        <v>0</v>
      </c>
      <c r="E262" s="231">
        <v>21</v>
      </c>
    </row>
    <row r="263" spans="1:5">
      <c r="A263" s="227" t="s">
        <v>224</v>
      </c>
      <c r="B263" s="228" t="s">
        <v>285</v>
      </c>
      <c r="C263" s="229" t="s">
        <v>173</v>
      </c>
      <c r="D263" s="230">
        <v>703</v>
      </c>
      <c r="E263" s="231">
        <v>21</v>
      </c>
    </row>
    <row r="264" spans="1:5">
      <c r="A264" s="227" t="s">
        <v>164</v>
      </c>
      <c r="B264" s="228" t="s">
        <v>286</v>
      </c>
      <c r="C264" s="229" t="s">
        <v>147</v>
      </c>
      <c r="D264" s="230">
        <v>0</v>
      </c>
      <c r="E264" s="231">
        <v>7472.9</v>
      </c>
    </row>
    <row r="265" spans="1:5" ht="63">
      <c r="A265" s="227" t="s">
        <v>170</v>
      </c>
      <c r="B265" s="228" t="s">
        <v>286</v>
      </c>
      <c r="C265" s="229" t="s">
        <v>171</v>
      </c>
      <c r="D265" s="230">
        <v>0</v>
      </c>
      <c r="E265" s="231">
        <v>6925.8</v>
      </c>
    </row>
    <row r="266" spans="1:5">
      <c r="A266" s="227" t="s">
        <v>224</v>
      </c>
      <c r="B266" s="228" t="s">
        <v>286</v>
      </c>
      <c r="C266" s="229" t="s">
        <v>171</v>
      </c>
      <c r="D266" s="230">
        <v>703</v>
      </c>
      <c r="E266" s="231">
        <v>6925.8</v>
      </c>
    </row>
    <row r="267" spans="1:5" ht="31.5">
      <c r="A267" s="227" t="s">
        <v>154</v>
      </c>
      <c r="B267" s="228" t="s">
        <v>286</v>
      </c>
      <c r="C267" s="229" t="s">
        <v>155</v>
      </c>
      <c r="D267" s="230">
        <v>0</v>
      </c>
      <c r="E267" s="231">
        <v>454.6</v>
      </c>
    </row>
    <row r="268" spans="1:5">
      <c r="A268" s="227" t="s">
        <v>224</v>
      </c>
      <c r="B268" s="228" t="s">
        <v>286</v>
      </c>
      <c r="C268" s="229" t="s">
        <v>155</v>
      </c>
      <c r="D268" s="230">
        <v>703</v>
      </c>
      <c r="E268" s="231">
        <v>454.6</v>
      </c>
    </row>
    <row r="269" spans="1:5">
      <c r="A269" s="227" t="s">
        <v>166</v>
      </c>
      <c r="B269" s="228" t="s">
        <v>286</v>
      </c>
      <c r="C269" s="229" t="s">
        <v>167</v>
      </c>
      <c r="D269" s="230">
        <v>0</v>
      </c>
      <c r="E269" s="231">
        <v>92.5</v>
      </c>
    </row>
    <row r="270" spans="1:5">
      <c r="A270" s="227" t="s">
        <v>224</v>
      </c>
      <c r="B270" s="228" t="s">
        <v>286</v>
      </c>
      <c r="C270" s="229" t="s">
        <v>167</v>
      </c>
      <c r="D270" s="230">
        <v>703</v>
      </c>
      <c r="E270" s="231">
        <v>92.5</v>
      </c>
    </row>
    <row r="271" spans="1:5" ht="141.75">
      <c r="A271" s="227" t="s">
        <v>228</v>
      </c>
      <c r="B271" s="228" t="s">
        <v>287</v>
      </c>
      <c r="C271" s="229" t="s">
        <v>147</v>
      </c>
      <c r="D271" s="230">
        <v>0</v>
      </c>
      <c r="E271" s="231">
        <v>3090.9</v>
      </c>
    </row>
    <row r="272" spans="1:5" ht="63">
      <c r="A272" s="227" t="s">
        <v>170</v>
      </c>
      <c r="B272" s="228" t="s">
        <v>287</v>
      </c>
      <c r="C272" s="229" t="s">
        <v>171</v>
      </c>
      <c r="D272" s="230">
        <v>0</v>
      </c>
      <c r="E272" s="231">
        <v>3090.9</v>
      </c>
    </row>
    <row r="273" spans="1:5">
      <c r="A273" s="227" t="s">
        <v>224</v>
      </c>
      <c r="B273" s="228" t="s">
        <v>287</v>
      </c>
      <c r="C273" s="229" t="s">
        <v>171</v>
      </c>
      <c r="D273" s="230">
        <v>703</v>
      </c>
      <c r="E273" s="231">
        <v>3090.9</v>
      </c>
    </row>
    <row r="274" spans="1:5">
      <c r="A274" s="227" t="s">
        <v>176</v>
      </c>
      <c r="B274" s="228" t="s">
        <v>288</v>
      </c>
      <c r="C274" s="229" t="s">
        <v>147</v>
      </c>
      <c r="D274" s="230">
        <v>0</v>
      </c>
      <c r="E274" s="231">
        <v>63.4</v>
      </c>
    </row>
    <row r="275" spans="1:5" ht="31.5">
      <c r="A275" s="227" t="s">
        <v>154</v>
      </c>
      <c r="B275" s="228" t="s">
        <v>288</v>
      </c>
      <c r="C275" s="229" t="s">
        <v>155</v>
      </c>
      <c r="D275" s="230">
        <v>0</v>
      </c>
      <c r="E275" s="231">
        <v>63.4</v>
      </c>
    </row>
    <row r="276" spans="1:5">
      <c r="A276" s="227" t="s">
        <v>224</v>
      </c>
      <c r="B276" s="228" t="s">
        <v>288</v>
      </c>
      <c r="C276" s="229" t="s">
        <v>155</v>
      </c>
      <c r="D276" s="230">
        <v>703</v>
      </c>
      <c r="E276" s="231">
        <v>63.4</v>
      </c>
    </row>
    <row r="277" spans="1:5">
      <c r="A277" s="227" t="s">
        <v>289</v>
      </c>
      <c r="B277" s="228" t="s">
        <v>290</v>
      </c>
      <c r="C277" s="229" t="s">
        <v>147</v>
      </c>
      <c r="D277" s="230">
        <v>0</v>
      </c>
      <c r="E277" s="231">
        <v>100</v>
      </c>
    </row>
    <row r="278" spans="1:5">
      <c r="A278" s="227" t="s">
        <v>291</v>
      </c>
      <c r="B278" s="228" t="s">
        <v>292</v>
      </c>
      <c r="C278" s="229" t="s">
        <v>147</v>
      </c>
      <c r="D278" s="230">
        <v>0</v>
      </c>
      <c r="E278" s="231">
        <v>100</v>
      </c>
    </row>
    <row r="279" spans="1:5" ht="31.5">
      <c r="A279" s="227" t="s">
        <v>154</v>
      </c>
      <c r="B279" s="228" t="s">
        <v>292</v>
      </c>
      <c r="C279" s="229" t="s">
        <v>155</v>
      </c>
      <c r="D279" s="230">
        <v>0</v>
      </c>
      <c r="E279" s="231">
        <v>100</v>
      </c>
    </row>
    <row r="280" spans="1:5">
      <c r="A280" s="227" t="s">
        <v>262</v>
      </c>
      <c r="B280" s="228" t="s">
        <v>292</v>
      </c>
      <c r="C280" s="229" t="s">
        <v>155</v>
      </c>
      <c r="D280" s="230">
        <v>801</v>
      </c>
      <c r="E280" s="231">
        <v>100</v>
      </c>
    </row>
    <row r="281" spans="1:5" ht="47.25">
      <c r="A281" s="227" t="s">
        <v>293</v>
      </c>
      <c r="B281" s="228" t="s">
        <v>294</v>
      </c>
      <c r="C281" s="229" t="s">
        <v>147</v>
      </c>
      <c r="D281" s="230">
        <v>0</v>
      </c>
      <c r="E281" s="231">
        <v>2170.4</v>
      </c>
    </row>
    <row r="282" spans="1:5" ht="31.5">
      <c r="A282" s="227" t="s">
        <v>295</v>
      </c>
      <c r="B282" s="228" t="s">
        <v>296</v>
      </c>
      <c r="C282" s="229" t="s">
        <v>147</v>
      </c>
      <c r="D282" s="230">
        <v>0</v>
      </c>
      <c r="E282" s="231">
        <v>2170.4</v>
      </c>
    </row>
    <row r="283" spans="1:5">
      <c r="A283" s="227" t="s">
        <v>297</v>
      </c>
      <c r="B283" s="228" t="s">
        <v>298</v>
      </c>
      <c r="C283" s="229" t="s">
        <v>147</v>
      </c>
      <c r="D283" s="230">
        <v>0</v>
      </c>
      <c r="E283" s="231">
        <v>1539.6</v>
      </c>
    </row>
    <row r="284" spans="1:5" ht="63">
      <c r="A284" s="227" t="s">
        <v>170</v>
      </c>
      <c r="B284" s="228" t="s">
        <v>298</v>
      </c>
      <c r="C284" s="229" t="s">
        <v>171</v>
      </c>
      <c r="D284" s="230">
        <v>0</v>
      </c>
      <c r="E284" s="231">
        <v>1505.9</v>
      </c>
    </row>
    <row r="285" spans="1:5">
      <c r="A285" s="227" t="s">
        <v>299</v>
      </c>
      <c r="B285" s="228" t="s">
        <v>298</v>
      </c>
      <c r="C285" s="229" t="s">
        <v>171</v>
      </c>
      <c r="D285" s="230">
        <v>804</v>
      </c>
      <c r="E285" s="231">
        <v>1505.9</v>
      </c>
    </row>
    <row r="286" spans="1:5" ht="31.5">
      <c r="A286" s="227" t="s">
        <v>154</v>
      </c>
      <c r="B286" s="228" t="s">
        <v>298</v>
      </c>
      <c r="C286" s="229" t="s">
        <v>155</v>
      </c>
      <c r="D286" s="230">
        <v>0</v>
      </c>
      <c r="E286" s="231">
        <v>33.700000000000003</v>
      </c>
    </row>
    <row r="287" spans="1:5">
      <c r="A287" s="227" t="s">
        <v>262</v>
      </c>
      <c r="B287" s="228" t="s">
        <v>298</v>
      </c>
      <c r="C287" s="229" t="s">
        <v>155</v>
      </c>
      <c r="D287" s="230">
        <v>801</v>
      </c>
      <c r="E287" s="231">
        <v>12.8</v>
      </c>
    </row>
    <row r="288" spans="1:5">
      <c r="A288" s="227" t="s">
        <v>299</v>
      </c>
      <c r="B288" s="228" t="s">
        <v>298</v>
      </c>
      <c r="C288" s="229" t="s">
        <v>155</v>
      </c>
      <c r="D288" s="230">
        <v>804</v>
      </c>
      <c r="E288" s="231">
        <v>20.9</v>
      </c>
    </row>
    <row r="289" spans="1:5" ht="141.75">
      <c r="A289" s="227" t="s">
        <v>228</v>
      </c>
      <c r="B289" s="228" t="s">
        <v>300</v>
      </c>
      <c r="C289" s="229" t="s">
        <v>147</v>
      </c>
      <c r="D289" s="230">
        <v>0</v>
      </c>
      <c r="E289" s="231">
        <v>630.79999999999995</v>
      </c>
    </row>
    <row r="290" spans="1:5" ht="63">
      <c r="A290" s="227" t="s">
        <v>170</v>
      </c>
      <c r="B290" s="228" t="s">
        <v>300</v>
      </c>
      <c r="C290" s="229" t="s">
        <v>171</v>
      </c>
      <c r="D290" s="230">
        <v>0</v>
      </c>
      <c r="E290" s="231">
        <v>630.79999999999995</v>
      </c>
    </row>
    <row r="291" spans="1:5">
      <c r="A291" s="227" t="s">
        <v>299</v>
      </c>
      <c r="B291" s="228" t="s">
        <v>300</v>
      </c>
      <c r="C291" s="229" t="s">
        <v>171</v>
      </c>
      <c r="D291" s="230">
        <v>804</v>
      </c>
      <c r="E291" s="231">
        <v>630.79999999999995</v>
      </c>
    </row>
    <row r="292" spans="1:5" s="226" customFormat="1" ht="47.25">
      <c r="A292" s="221" t="s">
        <v>301</v>
      </c>
      <c r="B292" s="222" t="s">
        <v>302</v>
      </c>
      <c r="C292" s="223" t="s">
        <v>147</v>
      </c>
      <c r="D292" s="224">
        <v>0</v>
      </c>
      <c r="E292" s="225">
        <v>23816.2</v>
      </c>
    </row>
    <row r="293" spans="1:5" ht="47.25">
      <c r="A293" s="227" t="s">
        <v>303</v>
      </c>
      <c r="B293" s="228" t="s">
        <v>304</v>
      </c>
      <c r="C293" s="229" t="s">
        <v>147</v>
      </c>
      <c r="D293" s="230">
        <v>0</v>
      </c>
      <c r="E293" s="231">
        <v>142.9</v>
      </c>
    </row>
    <row r="294" spans="1:5" ht="47.25">
      <c r="A294" s="227" t="s">
        <v>305</v>
      </c>
      <c r="B294" s="228" t="s">
        <v>306</v>
      </c>
      <c r="C294" s="229" t="s">
        <v>147</v>
      </c>
      <c r="D294" s="230">
        <v>0</v>
      </c>
      <c r="E294" s="231">
        <v>112.9</v>
      </c>
    </row>
    <row r="295" spans="1:5" ht="31.5">
      <c r="A295" s="227" t="s">
        <v>307</v>
      </c>
      <c r="B295" s="228" t="s">
        <v>308</v>
      </c>
      <c r="C295" s="229" t="s">
        <v>147</v>
      </c>
      <c r="D295" s="230">
        <v>0</v>
      </c>
      <c r="E295" s="231">
        <v>112.9</v>
      </c>
    </row>
    <row r="296" spans="1:5" ht="31.5">
      <c r="A296" s="227" t="s">
        <v>154</v>
      </c>
      <c r="B296" s="228" t="s">
        <v>308</v>
      </c>
      <c r="C296" s="229" t="s">
        <v>155</v>
      </c>
      <c r="D296" s="230">
        <v>0</v>
      </c>
      <c r="E296" s="231">
        <v>3.7</v>
      </c>
    </row>
    <row r="297" spans="1:5">
      <c r="A297" s="227" t="s">
        <v>309</v>
      </c>
      <c r="B297" s="228" t="s">
        <v>308</v>
      </c>
      <c r="C297" s="229" t="s">
        <v>155</v>
      </c>
      <c r="D297" s="230">
        <v>113</v>
      </c>
      <c r="E297" s="231">
        <v>3.7</v>
      </c>
    </row>
    <row r="298" spans="1:5">
      <c r="A298" s="227" t="s">
        <v>172</v>
      </c>
      <c r="B298" s="228" t="s">
        <v>308</v>
      </c>
      <c r="C298" s="229" t="s">
        <v>173</v>
      </c>
      <c r="D298" s="230">
        <v>0</v>
      </c>
      <c r="E298" s="231">
        <v>109.2</v>
      </c>
    </row>
    <row r="299" spans="1:5">
      <c r="A299" s="227" t="s">
        <v>309</v>
      </c>
      <c r="B299" s="228" t="s">
        <v>308</v>
      </c>
      <c r="C299" s="229" t="s">
        <v>173</v>
      </c>
      <c r="D299" s="230">
        <v>113</v>
      </c>
      <c r="E299" s="231">
        <v>109.2</v>
      </c>
    </row>
    <row r="300" spans="1:5" ht="31.5">
      <c r="A300" s="227" t="s">
        <v>310</v>
      </c>
      <c r="B300" s="228" t="s">
        <v>311</v>
      </c>
      <c r="C300" s="229" t="s">
        <v>147</v>
      </c>
      <c r="D300" s="230">
        <v>0</v>
      </c>
      <c r="E300" s="231">
        <v>30</v>
      </c>
    </row>
    <row r="301" spans="1:5" ht="47.25">
      <c r="A301" s="227" t="s">
        <v>312</v>
      </c>
      <c r="B301" s="228" t="s">
        <v>313</v>
      </c>
      <c r="C301" s="229" t="s">
        <v>147</v>
      </c>
      <c r="D301" s="230">
        <v>0</v>
      </c>
      <c r="E301" s="231">
        <v>30</v>
      </c>
    </row>
    <row r="302" spans="1:5">
      <c r="A302" s="227" t="s">
        <v>172</v>
      </c>
      <c r="B302" s="228" t="s">
        <v>313</v>
      </c>
      <c r="C302" s="229" t="s">
        <v>173</v>
      </c>
      <c r="D302" s="230">
        <v>0</v>
      </c>
      <c r="E302" s="231">
        <v>30</v>
      </c>
    </row>
    <row r="303" spans="1:5">
      <c r="A303" s="227" t="s">
        <v>309</v>
      </c>
      <c r="B303" s="228" t="s">
        <v>313</v>
      </c>
      <c r="C303" s="229" t="s">
        <v>173</v>
      </c>
      <c r="D303" s="230">
        <v>113</v>
      </c>
      <c r="E303" s="231">
        <v>30</v>
      </c>
    </row>
    <row r="304" spans="1:5" ht="47.25">
      <c r="A304" s="227" t="s">
        <v>314</v>
      </c>
      <c r="B304" s="228" t="s">
        <v>315</v>
      </c>
      <c r="C304" s="229" t="s">
        <v>147</v>
      </c>
      <c r="D304" s="230">
        <v>0</v>
      </c>
      <c r="E304" s="231">
        <v>2003.3</v>
      </c>
    </row>
    <row r="305" spans="1:5" ht="31.5">
      <c r="A305" s="227" t="s">
        <v>316</v>
      </c>
      <c r="B305" s="228" t="s">
        <v>317</v>
      </c>
      <c r="C305" s="229" t="s">
        <v>147</v>
      </c>
      <c r="D305" s="230">
        <v>0</v>
      </c>
      <c r="E305" s="231">
        <v>2003.3</v>
      </c>
    </row>
    <row r="306" spans="1:5" ht="63">
      <c r="A306" s="227" t="s">
        <v>318</v>
      </c>
      <c r="B306" s="228" t="s">
        <v>319</v>
      </c>
      <c r="C306" s="229" t="s">
        <v>147</v>
      </c>
      <c r="D306" s="230">
        <v>0</v>
      </c>
      <c r="E306" s="231">
        <v>2003.3</v>
      </c>
    </row>
    <row r="307" spans="1:5" ht="31.5">
      <c r="A307" s="227" t="s">
        <v>154</v>
      </c>
      <c r="B307" s="228" t="s">
        <v>319</v>
      </c>
      <c r="C307" s="229" t="s">
        <v>155</v>
      </c>
      <c r="D307" s="230">
        <v>0</v>
      </c>
      <c r="E307" s="231">
        <v>2003.3</v>
      </c>
    </row>
    <row r="308" spans="1:5">
      <c r="A308" s="227" t="s">
        <v>320</v>
      </c>
      <c r="B308" s="228" t="s">
        <v>319</v>
      </c>
      <c r="C308" s="229" t="s">
        <v>155</v>
      </c>
      <c r="D308" s="230">
        <v>405</v>
      </c>
      <c r="E308" s="231">
        <v>2003.3</v>
      </c>
    </row>
    <row r="309" spans="1:5" ht="47.25">
      <c r="A309" s="227" t="s">
        <v>321</v>
      </c>
      <c r="B309" s="228" t="s">
        <v>322</v>
      </c>
      <c r="C309" s="229" t="s">
        <v>147</v>
      </c>
      <c r="D309" s="230">
        <v>0</v>
      </c>
      <c r="E309" s="231">
        <v>592.6</v>
      </c>
    </row>
    <row r="310" spans="1:5" ht="47.25">
      <c r="A310" s="227" t="s">
        <v>323</v>
      </c>
      <c r="B310" s="228" t="s">
        <v>324</v>
      </c>
      <c r="C310" s="229" t="s">
        <v>147</v>
      </c>
      <c r="D310" s="230">
        <v>0</v>
      </c>
      <c r="E310" s="231">
        <v>592.6</v>
      </c>
    </row>
    <row r="311" spans="1:5" ht="63">
      <c r="A311" s="227" t="s">
        <v>242</v>
      </c>
      <c r="B311" s="228" t="s">
        <v>325</v>
      </c>
      <c r="C311" s="229" t="s">
        <v>147</v>
      </c>
      <c r="D311" s="230">
        <v>0</v>
      </c>
      <c r="E311" s="231">
        <v>592.6</v>
      </c>
    </row>
    <row r="312" spans="1:5" ht="31.5">
      <c r="A312" s="227" t="s">
        <v>154</v>
      </c>
      <c r="B312" s="228" t="s">
        <v>325</v>
      </c>
      <c r="C312" s="229" t="s">
        <v>155</v>
      </c>
      <c r="D312" s="230">
        <v>0</v>
      </c>
      <c r="E312" s="231">
        <v>592.6</v>
      </c>
    </row>
    <row r="313" spans="1:5">
      <c r="A313" s="227" t="s">
        <v>156</v>
      </c>
      <c r="B313" s="228" t="s">
        <v>325</v>
      </c>
      <c r="C313" s="229" t="s">
        <v>155</v>
      </c>
      <c r="D313" s="230">
        <v>701</v>
      </c>
      <c r="E313" s="231">
        <v>60.7</v>
      </c>
    </row>
    <row r="314" spans="1:5">
      <c r="A314" s="227" t="s">
        <v>182</v>
      </c>
      <c r="B314" s="228" t="s">
        <v>325</v>
      </c>
      <c r="C314" s="229" t="s">
        <v>155</v>
      </c>
      <c r="D314" s="230">
        <v>702</v>
      </c>
      <c r="E314" s="231">
        <v>297.89999999999998</v>
      </c>
    </row>
    <row r="315" spans="1:5">
      <c r="A315" s="227" t="s">
        <v>224</v>
      </c>
      <c r="B315" s="228" t="s">
        <v>325</v>
      </c>
      <c r="C315" s="229" t="s">
        <v>155</v>
      </c>
      <c r="D315" s="230">
        <v>703</v>
      </c>
      <c r="E315" s="231">
        <v>29</v>
      </c>
    </row>
    <row r="316" spans="1:5">
      <c r="A316" s="227" t="s">
        <v>262</v>
      </c>
      <c r="B316" s="228" t="s">
        <v>325</v>
      </c>
      <c r="C316" s="229" t="s">
        <v>155</v>
      </c>
      <c r="D316" s="230">
        <v>801</v>
      </c>
      <c r="E316" s="231">
        <v>205</v>
      </c>
    </row>
    <row r="317" spans="1:5" ht="47.25">
      <c r="A317" s="227" t="s">
        <v>330</v>
      </c>
      <c r="B317" s="228" t="s">
        <v>331</v>
      </c>
      <c r="C317" s="229" t="s">
        <v>147</v>
      </c>
      <c r="D317" s="230">
        <v>0</v>
      </c>
      <c r="E317" s="231">
        <v>20977.4</v>
      </c>
    </row>
    <row r="318" spans="1:5" ht="31.5">
      <c r="A318" s="227" t="s">
        <v>332</v>
      </c>
      <c r="B318" s="228" t="s">
        <v>333</v>
      </c>
      <c r="C318" s="229" t="s">
        <v>147</v>
      </c>
      <c r="D318" s="230">
        <v>0</v>
      </c>
      <c r="E318" s="231">
        <v>8987.7000000000007</v>
      </c>
    </row>
    <row r="319" spans="1:5" ht="31.5">
      <c r="A319" s="227" t="s">
        <v>235</v>
      </c>
      <c r="B319" s="228" t="s">
        <v>334</v>
      </c>
      <c r="C319" s="229" t="s">
        <v>147</v>
      </c>
      <c r="D319" s="230">
        <v>0</v>
      </c>
      <c r="E319" s="231">
        <v>6368.4</v>
      </c>
    </row>
    <row r="320" spans="1:5" ht="63">
      <c r="A320" s="227" t="s">
        <v>170</v>
      </c>
      <c r="B320" s="228" t="s">
        <v>334</v>
      </c>
      <c r="C320" s="229" t="s">
        <v>171</v>
      </c>
      <c r="D320" s="230">
        <v>0</v>
      </c>
      <c r="E320" s="231">
        <v>6138.9</v>
      </c>
    </row>
    <row r="321" spans="1:5">
      <c r="A321" s="227" t="s">
        <v>335</v>
      </c>
      <c r="B321" s="228" t="s">
        <v>334</v>
      </c>
      <c r="C321" s="229" t="s">
        <v>171</v>
      </c>
      <c r="D321" s="230">
        <v>505</v>
      </c>
      <c r="E321" s="231">
        <v>6138.9</v>
      </c>
    </row>
    <row r="322" spans="1:5" ht="31.5">
      <c r="A322" s="227" t="s">
        <v>154</v>
      </c>
      <c r="B322" s="228" t="s">
        <v>334</v>
      </c>
      <c r="C322" s="229" t="s">
        <v>155</v>
      </c>
      <c r="D322" s="230">
        <v>0</v>
      </c>
      <c r="E322" s="231">
        <v>228.7</v>
      </c>
    </row>
    <row r="323" spans="1:5">
      <c r="A323" s="227" t="s">
        <v>335</v>
      </c>
      <c r="B323" s="228" t="s">
        <v>334</v>
      </c>
      <c r="C323" s="229" t="s">
        <v>155</v>
      </c>
      <c r="D323" s="230">
        <v>505</v>
      </c>
      <c r="E323" s="231">
        <v>228.7</v>
      </c>
    </row>
    <row r="324" spans="1:5">
      <c r="A324" s="227" t="s">
        <v>166</v>
      </c>
      <c r="B324" s="228" t="s">
        <v>334</v>
      </c>
      <c r="C324" s="229" t="s">
        <v>167</v>
      </c>
      <c r="D324" s="230">
        <v>0</v>
      </c>
      <c r="E324" s="231">
        <v>0.8</v>
      </c>
    </row>
    <row r="325" spans="1:5">
      <c r="A325" s="227" t="s">
        <v>335</v>
      </c>
      <c r="B325" s="228" t="s">
        <v>334</v>
      </c>
      <c r="C325" s="229" t="s">
        <v>167</v>
      </c>
      <c r="D325" s="230">
        <v>505</v>
      </c>
      <c r="E325" s="231">
        <v>0.8</v>
      </c>
    </row>
    <row r="326" spans="1:5" ht="141.75">
      <c r="A326" s="227" t="s">
        <v>228</v>
      </c>
      <c r="B326" s="228" t="s">
        <v>336</v>
      </c>
      <c r="C326" s="229" t="s">
        <v>147</v>
      </c>
      <c r="D326" s="230">
        <v>0</v>
      </c>
      <c r="E326" s="231">
        <v>2619.3000000000002</v>
      </c>
    </row>
    <row r="327" spans="1:5" ht="63">
      <c r="A327" s="227" t="s">
        <v>170</v>
      </c>
      <c r="B327" s="228" t="s">
        <v>336</v>
      </c>
      <c r="C327" s="229" t="s">
        <v>171</v>
      </c>
      <c r="D327" s="230">
        <v>0</v>
      </c>
      <c r="E327" s="231">
        <v>2619.3000000000002</v>
      </c>
    </row>
    <row r="328" spans="1:5">
      <c r="A328" s="227" t="s">
        <v>335</v>
      </c>
      <c r="B328" s="228" t="s">
        <v>336</v>
      </c>
      <c r="C328" s="229" t="s">
        <v>171</v>
      </c>
      <c r="D328" s="230">
        <v>505</v>
      </c>
      <c r="E328" s="231">
        <v>2619.3000000000002</v>
      </c>
    </row>
    <row r="329" spans="1:5" ht="31.5">
      <c r="A329" s="227" t="s">
        <v>337</v>
      </c>
      <c r="B329" s="228" t="s">
        <v>338</v>
      </c>
      <c r="C329" s="229" t="s">
        <v>147</v>
      </c>
      <c r="D329" s="230">
        <v>0</v>
      </c>
      <c r="E329" s="231">
        <v>11989.7</v>
      </c>
    </row>
    <row r="330" spans="1:5" ht="47.25">
      <c r="A330" s="227" t="s">
        <v>339</v>
      </c>
      <c r="B330" s="228" t="s">
        <v>340</v>
      </c>
      <c r="C330" s="229" t="s">
        <v>147</v>
      </c>
      <c r="D330" s="230">
        <v>0</v>
      </c>
      <c r="E330" s="231">
        <v>11989.7</v>
      </c>
    </row>
    <row r="331" spans="1:5" ht="63">
      <c r="A331" s="227" t="s">
        <v>170</v>
      </c>
      <c r="B331" s="228" t="s">
        <v>340</v>
      </c>
      <c r="C331" s="229" t="s">
        <v>171</v>
      </c>
      <c r="D331" s="230">
        <v>0</v>
      </c>
      <c r="E331" s="231">
        <v>1253.3</v>
      </c>
    </row>
    <row r="332" spans="1:5">
      <c r="A332" s="227" t="s">
        <v>335</v>
      </c>
      <c r="B332" s="228" t="s">
        <v>340</v>
      </c>
      <c r="C332" s="229" t="s">
        <v>171</v>
      </c>
      <c r="D332" s="230">
        <v>505</v>
      </c>
      <c r="E332" s="231">
        <v>1253.3</v>
      </c>
    </row>
    <row r="333" spans="1:5" ht="31.5">
      <c r="A333" s="227" t="s">
        <v>154</v>
      </c>
      <c r="B333" s="228" t="s">
        <v>340</v>
      </c>
      <c r="C333" s="229" t="s">
        <v>155</v>
      </c>
      <c r="D333" s="230">
        <v>0</v>
      </c>
      <c r="E333" s="231">
        <v>164.2</v>
      </c>
    </row>
    <row r="334" spans="1:5">
      <c r="A334" s="227" t="s">
        <v>335</v>
      </c>
      <c r="B334" s="228" t="s">
        <v>340</v>
      </c>
      <c r="C334" s="229" t="s">
        <v>155</v>
      </c>
      <c r="D334" s="230">
        <v>505</v>
      </c>
      <c r="E334" s="231">
        <v>56.4</v>
      </c>
    </row>
    <row r="335" spans="1:5">
      <c r="A335" s="227" t="s">
        <v>341</v>
      </c>
      <c r="B335" s="228" t="s">
        <v>340</v>
      </c>
      <c r="C335" s="229" t="s">
        <v>155</v>
      </c>
      <c r="D335" s="230">
        <v>1003</v>
      </c>
      <c r="E335" s="231">
        <v>107.8</v>
      </c>
    </row>
    <row r="336" spans="1:5">
      <c r="A336" s="227" t="s">
        <v>172</v>
      </c>
      <c r="B336" s="228" t="s">
        <v>340</v>
      </c>
      <c r="C336" s="229" t="s">
        <v>173</v>
      </c>
      <c r="D336" s="230">
        <v>0</v>
      </c>
      <c r="E336" s="231">
        <v>10572.2</v>
      </c>
    </row>
    <row r="337" spans="1:5">
      <c r="A337" s="227" t="s">
        <v>341</v>
      </c>
      <c r="B337" s="228" t="s">
        <v>340</v>
      </c>
      <c r="C337" s="229" t="s">
        <v>173</v>
      </c>
      <c r="D337" s="230">
        <v>1003</v>
      </c>
      <c r="E337" s="231">
        <v>10572.2</v>
      </c>
    </row>
    <row r="338" spans="1:5" ht="47.25">
      <c r="A338" s="227" t="s">
        <v>342</v>
      </c>
      <c r="B338" s="228" t="s">
        <v>343</v>
      </c>
      <c r="C338" s="229" t="s">
        <v>147</v>
      </c>
      <c r="D338" s="230">
        <v>0</v>
      </c>
      <c r="E338" s="231">
        <v>100</v>
      </c>
    </row>
    <row r="339" spans="1:5" ht="31.5">
      <c r="A339" s="227" t="s">
        <v>344</v>
      </c>
      <c r="B339" s="228" t="s">
        <v>345</v>
      </c>
      <c r="C339" s="229" t="s">
        <v>147</v>
      </c>
      <c r="D339" s="230">
        <v>0</v>
      </c>
      <c r="E339" s="231">
        <v>100</v>
      </c>
    </row>
    <row r="340" spans="1:5" ht="31.5">
      <c r="A340" s="227" t="s">
        <v>346</v>
      </c>
      <c r="B340" s="228" t="s">
        <v>347</v>
      </c>
      <c r="C340" s="229" t="s">
        <v>147</v>
      </c>
      <c r="D340" s="230">
        <v>0</v>
      </c>
      <c r="E340" s="231">
        <v>100</v>
      </c>
    </row>
    <row r="341" spans="1:5" ht="31.5">
      <c r="A341" s="227" t="s">
        <v>154</v>
      </c>
      <c r="B341" s="228" t="s">
        <v>347</v>
      </c>
      <c r="C341" s="229" t="s">
        <v>155</v>
      </c>
      <c r="D341" s="230">
        <v>0</v>
      </c>
      <c r="E341" s="231">
        <v>100</v>
      </c>
    </row>
    <row r="342" spans="1:5">
      <c r="A342" s="227" t="s">
        <v>348</v>
      </c>
      <c r="B342" s="228" t="s">
        <v>347</v>
      </c>
      <c r="C342" s="229" t="s">
        <v>155</v>
      </c>
      <c r="D342" s="230">
        <v>412</v>
      </c>
      <c r="E342" s="231">
        <v>100</v>
      </c>
    </row>
    <row r="343" spans="1:5" s="226" customFormat="1" ht="47.25">
      <c r="A343" s="221" t="s">
        <v>349</v>
      </c>
      <c r="B343" s="222" t="s">
        <v>350</v>
      </c>
      <c r="C343" s="223" t="s">
        <v>147</v>
      </c>
      <c r="D343" s="224">
        <v>0</v>
      </c>
      <c r="E343" s="225">
        <v>174107.7</v>
      </c>
    </row>
    <row r="344" spans="1:5" ht="63">
      <c r="A344" s="227" t="s">
        <v>351</v>
      </c>
      <c r="B344" s="228" t="s">
        <v>352</v>
      </c>
      <c r="C344" s="229" t="s">
        <v>147</v>
      </c>
      <c r="D344" s="230">
        <v>0</v>
      </c>
      <c r="E344" s="231">
        <v>47410.5</v>
      </c>
    </row>
    <row r="345" spans="1:5" ht="78.75">
      <c r="A345" s="227" t="s">
        <v>353</v>
      </c>
      <c r="B345" s="228" t="s">
        <v>354</v>
      </c>
      <c r="C345" s="229" t="s">
        <v>147</v>
      </c>
      <c r="D345" s="230">
        <v>0</v>
      </c>
      <c r="E345" s="231">
        <v>47410.5</v>
      </c>
    </row>
    <row r="346" spans="1:5">
      <c r="A346" s="227" t="s">
        <v>161</v>
      </c>
      <c r="B346" s="228" t="s">
        <v>355</v>
      </c>
      <c r="C346" s="229" t="s">
        <v>147</v>
      </c>
      <c r="D346" s="230">
        <v>0</v>
      </c>
      <c r="E346" s="231">
        <v>49.2</v>
      </c>
    </row>
    <row r="347" spans="1:5" ht="31.5">
      <c r="A347" s="227" t="s">
        <v>154</v>
      </c>
      <c r="B347" s="228" t="s">
        <v>355</v>
      </c>
      <c r="C347" s="229" t="s">
        <v>155</v>
      </c>
      <c r="D347" s="230">
        <v>0</v>
      </c>
      <c r="E347" s="231">
        <v>49.2</v>
      </c>
    </row>
    <row r="348" spans="1:5" ht="31.5">
      <c r="A348" s="227" t="s">
        <v>163</v>
      </c>
      <c r="B348" s="228" t="s">
        <v>355</v>
      </c>
      <c r="C348" s="229" t="s">
        <v>155</v>
      </c>
      <c r="D348" s="230">
        <v>705</v>
      </c>
      <c r="E348" s="231">
        <v>49.2</v>
      </c>
    </row>
    <row r="349" spans="1:5">
      <c r="A349" s="227" t="s">
        <v>297</v>
      </c>
      <c r="B349" s="228" t="s">
        <v>356</v>
      </c>
      <c r="C349" s="229" t="s">
        <v>147</v>
      </c>
      <c r="D349" s="230">
        <v>0</v>
      </c>
      <c r="E349" s="231">
        <v>11056.7</v>
      </c>
    </row>
    <row r="350" spans="1:5" ht="63">
      <c r="A350" s="227" t="s">
        <v>170</v>
      </c>
      <c r="B350" s="228" t="s">
        <v>356</v>
      </c>
      <c r="C350" s="229" t="s">
        <v>171</v>
      </c>
      <c r="D350" s="230">
        <v>0</v>
      </c>
      <c r="E350" s="231">
        <v>8962.1</v>
      </c>
    </row>
    <row r="351" spans="1:5" ht="31.5">
      <c r="A351" s="227" t="s">
        <v>357</v>
      </c>
      <c r="B351" s="228" t="s">
        <v>356</v>
      </c>
      <c r="C351" s="229" t="s">
        <v>171</v>
      </c>
      <c r="D351" s="230">
        <v>106</v>
      </c>
      <c r="E351" s="231">
        <v>8962.1</v>
      </c>
    </row>
    <row r="352" spans="1:5" ht="31.5">
      <c r="A352" s="227" t="s">
        <v>154</v>
      </c>
      <c r="B352" s="228" t="s">
        <v>356</v>
      </c>
      <c r="C352" s="229" t="s">
        <v>155</v>
      </c>
      <c r="D352" s="230">
        <v>0</v>
      </c>
      <c r="E352" s="231">
        <v>2094.6</v>
      </c>
    </row>
    <row r="353" spans="1:5" ht="31.5">
      <c r="A353" s="227" t="s">
        <v>357</v>
      </c>
      <c r="B353" s="228" t="s">
        <v>356</v>
      </c>
      <c r="C353" s="229" t="s">
        <v>155</v>
      </c>
      <c r="D353" s="230">
        <v>106</v>
      </c>
      <c r="E353" s="231">
        <v>2094.6</v>
      </c>
    </row>
    <row r="354" spans="1:5">
      <c r="A354" s="227" t="s">
        <v>164</v>
      </c>
      <c r="B354" s="228" t="s">
        <v>358</v>
      </c>
      <c r="C354" s="229" t="s">
        <v>147</v>
      </c>
      <c r="D354" s="230">
        <v>0</v>
      </c>
      <c r="E354" s="231">
        <v>23362.6</v>
      </c>
    </row>
    <row r="355" spans="1:5" ht="63">
      <c r="A355" s="227" t="s">
        <v>170</v>
      </c>
      <c r="B355" s="228" t="s">
        <v>358</v>
      </c>
      <c r="C355" s="229" t="s">
        <v>171</v>
      </c>
      <c r="D355" s="230">
        <v>0</v>
      </c>
      <c r="E355" s="231">
        <v>21842.1</v>
      </c>
    </row>
    <row r="356" spans="1:5">
      <c r="A356" s="227" t="s">
        <v>309</v>
      </c>
      <c r="B356" s="228" t="s">
        <v>358</v>
      </c>
      <c r="C356" s="229" t="s">
        <v>171</v>
      </c>
      <c r="D356" s="230">
        <v>113</v>
      </c>
      <c r="E356" s="231">
        <v>21842.1</v>
      </c>
    </row>
    <row r="357" spans="1:5" ht="31.5">
      <c r="A357" s="227" t="s">
        <v>154</v>
      </c>
      <c r="B357" s="228" t="s">
        <v>358</v>
      </c>
      <c r="C357" s="229" t="s">
        <v>155</v>
      </c>
      <c r="D357" s="230">
        <v>0</v>
      </c>
      <c r="E357" s="231">
        <v>1520.5</v>
      </c>
    </row>
    <row r="358" spans="1:5">
      <c r="A358" s="227" t="s">
        <v>309</v>
      </c>
      <c r="B358" s="228" t="s">
        <v>358</v>
      </c>
      <c r="C358" s="229" t="s">
        <v>155</v>
      </c>
      <c r="D358" s="230">
        <v>113</v>
      </c>
      <c r="E358" s="231">
        <v>1520.5</v>
      </c>
    </row>
    <row r="359" spans="1:5" ht="141.75">
      <c r="A359" s="227" t="s">
        <v>228</v>
      </c>
      <c r="B359" s="228" t="s">
        <v>359</v>
      </c>
      <c r="C359" s="229" t="s">
        <v>147</v>
      </c>
      <c r="D359" s="230">
        <v>0</v>
      </c>
      <c r="E359" s="231">
        <v>12942</v>
      </c>
    </row>
    <row r="360" spans="1:5" ht="63">
      <c r="A360" s="227" t="s">
        <v>170</v>
      </c>
      <c r="B360" s="228" t="s">
        <v>359</v>
      </c>
      <c r="C360" s="229" t="s">
        <v>171</v>
      </c>
      <c r="D360" s="230">
        <v>0</v>
      </c>
      <c r="E360" s="231">
        <v>12942</v>
      </c>
    </row>
    <row r="361" spans="1:5">
      <c r="A361" s="227" t="s">
        <v>309</v>
      </c>
      <c r="B361" s="228" t="s">
        <v>359</v>
      </c>
      <c r="C361" s="229" t="s">
        <v>171</v>
      </c>
      <c r="D361" s="230">
        <v>113</v>
      </c>
      <c r="E361" s="231">
        <v>9129.1</v>
      </c>
    </row>
    <row r="362" spans="1:5" ht="31.5">
      <c r="A362" s="227" t="s">
        <v>357</v>
      </c>
      <c r="B362" s="228" t="s">
        <v>359</v>
      </c>
      <c r="C362" s="229" t="s">
        <v>171</v>
      </c>
      <c r="D362" s="230">
        <v>106</v>
      </c>
      <c r="E362" s="231">
        <v>3812.9</v>
      </c>
    </row>
    <row r="363" spans="1:5" ht="63">
      <c r="A363" s="227" t="s">
        <v>360</v>
      </c>
      <c r="B363" s="228" t="s">
        <v>361</v>
      </c>
      <c r="C363" s="229" t="s">
        <v>147</v>
      </c>
      <c r="D363" s="230">
        <v>0</v>
      </c>
      <c r="E363" s="231">
        <v>126697.2</v>
      </c>
    </row>
    <row r="364" spans="1:5" ht="31.5">
      <c r="A364" s="227" t="s">
        <v>362</v>
      </c>
      <c r="B364" s="228" t="s">
        <v>363</v>
      </c>
      <c r="C364" s="229" t="s">
        <v>147</v>
      </c>
      <c r="D364" s="230">
        <v>0</v>
      </c>
      <c r="E364" s="231">
        <v>126697.2</v>
      </c>
    </row>
    <row r="365" spans="1:5" ht="47.25">
      <c r="A365" s="227" t="s">
        <v>364</v>
      </c>
      <c r="B365" s="228" t="s">
        <v>365</v>
      </c>
      <c r="C365" s="229" t="s">
        <v>147</v>
      </c>
      <c r="D365" s="230">
        <v>0</v>
      </c>
      <c r="E365" s="231">
        <v>23242.7</v>
      </c>
    </row>
    <row r="366" spans="1:5">
      <c r="A366" s="227" t="s">
        <v>366</v>
      </c>
      <c r="B366" s="228" t="s">
        <v>365</v>
      </c>
      <c r="C366" s="229" t="s">
        <v>367</v>
      </c>
      <c r="D366" s="230">
        <v>0</v>
      </c>
      <c r="E366" s="231">
        <v>23242.7</v>
      </c>
    </row>
    <row r="367" spans="1:5">
      <c r="A367" s="227" t="s">
        <v>368</v>
      </c>
      <c r="B367" s="228" t="s">
        <v>365</v>
      </c>
      <c r="C367" s="229" t="s">
        <v>367</v>
      </c>
      <c r="D367" s="230">
        <v>1403</v>
      </c>
      <c r="E367" s="231">
        <v>23242.7</v>
      </c>
    </row>
    <row r="368" spans="1:5" ht="47.25">
      <c r="A368" s="227" t="s">
        <v>369</v>
      </c>
      <c r="B368" s="228" t="s">
        <v>370</v>
      </c>
      <c r="C368" s="229" t="s">
        <v>147</v>
      </c>
      <c r="D368" s="230">
        <v>0</v>
      </c>
      <c r="E368" s="231">
        <v>102430.1</v>
      </c>
    </row>
    <row r="369" spans="1:5">
      <c r="A369" s="227" t="s">
        <v>366</v>
      </c>
      <c r="B369" s="228" t="s">
        <v>370</v>
      </c>
      <c r="C369" s="229" t="s">
        <v>367</v>
      </c>
      <c r="D369" s="230">
        <v>0</v>
      </c>
      <c r="E369" s="231">
        <v>102430.1</v>
      </c>
    </row>
    <row r="370" spans="1:5" ht="31.5">
      <c r="A370" s="227" t="s">
        <v>371</v>
      </c>
      <c r="B370" s="228" t="s">
        <v>370</v>
      </c>
      <c r="C370" s="229" t="s">
        <v>367</v>
      </c>
      <c r="D370" s="230">
        <v>1401</v>
      </c>
      <c r="E370" s="231">
        <v>102430.1</v>
      </c>
    </row>
    <row r="371" spans="1:5">
      <c r="A371" s="227" t="s">
        <v>372</v>
      </c>
      <c r="B371" s="228" t="s">
        <v>373</v>
      </c>
      <c r="C371" s="229" t="s">
        <v>147</v>
      </c>
      <c r="D371" s="230">
        <v>0</v>
      </c>
      <c r="E371" s="231">
        <v>1024.4000000000001</v>
      </c>
    </row>
    <row r="372" spans="1:5">
      <c r="A372" s="227" t="s">
        <v>366</v>
      </c>
      <c r="B372" s="228" t="s">
        <v>373</v>
      </c>
      <c r="C372" s="229" t="s">
        <v>367</v>
      </c>
      <c r="D372" s="230">
        <v>0</v>
      </c>
      <c r="E372" s="231">
        <v>1024.4000000000001</v>
      </c>
    </row>
    <row r="373" spans="1:5" ht="31.5">
      <c r="A373" s="227" t="s">
        <v>371</v>
      </c>
      <c r="B373" s="228" t="s">
        <v>373</v>
      </c>
      <c r="C373" s="229" t="s">
        <v>367</v>
      </c>
      <c r="D373" s="230">
        <v>1401</v>
      </c>
      <c r="E373" s="231">
        <v>1024.4000000000001</v>
      </c>
    </row>
    <row r="374" spans="1:5" s="226" customFormat="1" ht="47.25">
      <c r="A374" s="221" t="s">
        <v>374</v>
      </c>
      <c r="B374" s="222" t="s">
        <v>375</v>
      </c>
      <c r="C374" s="223" t="s">
        <v>147</v>
      </c>
      <c r="D374" s="224">
        <v>0</v>
      </c>
      <c r="E374" s="225">
        <v>50201.4</v>
      </c>
    </row>
    <row r="375" spans="1:5" ht="63">
      <c r="A375" s="227" t="s">
        <v>376</v>
      </c>
      <c r="B375" s="228" t="s">
        <v>377</v>
      </c>
      <c r="C375" s="229" t="s">
        <v>147</v>
      </c>
      <c r="D375" s="230">
        <v>0</v>
      </c>
      <c r="E375" s="231">
        <v>973.9</v>
      </c>
    </row>
    <row r="376" spans="1:5" ht="31.5">
      <c r="A376" s="227" t="s">
        <v>378</v>
      </c>
      <c r="B376" s="228" t="s">
        <v>379</v>
      </c>
      <c r="C376" s="229" t="s">
        <v>147</v>
      </c>
      <c r="D376" s="230">
        <v>0</v>
      </c>
      <c r="E376" s="231">
        <v>973.9</v>
      </c>
    </row>
    <row r="377" spans="1:5">
      <c r="A377" s="227" t="s">
        <v>380</v>
      </c>
      <c r="B377" s="228" t="s">
        <v>381</v>
      </c>
      <c r="C377" s="229" t="s">
        <v>147</v>
      </c>
      <c r="D377" s="230">
        <v>0</v>
      </c>
      <c r="E377" s="231">
        <v>252</v>
      </c>
    </row>
    <row r="378" spans="1:5" ht="31.5">
      <c r="A378" s="227" t="s">
        <v>154</v>
      </c>
      <c r="B378" s="228" t="s">
        <v>381</v>
      </c>
      <c r="C378" s="229" t="s">
        <v>155</v>
      </c>
      <c r="D378" s="230">
        <v>0</v>
      </c>
      <c r="E378" s="231">
        <v>252</v>
      </c>
    </row>
    <row r="379" spans="1:5">
      <c r="A379" s="227" t="s">
        <v>309</v>
      </c>
      <c r="B379" s="228" t="s">
        <v>381</v>
      </c>
      <c r="C379" s="229" t="s">
        <v>155</v>
      </c>
      <c r="D379" s="230">
        <v>113</v>
      </c>
      <c r="E379" s="231">
        <v>252</v>
      </c>
    </row>
    <row r="380" spans="1:5">
      <c r="A380" s="227" t="s">
        <v>382</v>
      </c>
      <c r="B380" s="228" t="s">
        <v>383</v>
      </c>
      <c r="C380" s="229" t="s">
        <v>147</v>
      </c>
      <c r="D380" s="230">
        <v>0</v>
      </c>
      <c r="E380" s="231">
        <v>168</v>
      </c>
    </row>
    <row r="381" spans="1:5" ht="31.5">
      <c r="A381" s="227" t="s">
        <v>154</v>
      </c>
      <c r="B381" s="228" t="s">
        <v>383</v>
      </c>
      <c r="C381" s="229" t="s">
        <v>155</v>
      </c>
      <c r="D381" s="230">
        <v>0</v>
      </c>
      <c r="E381" s="231">
        <v>168</v>
      </c>
    </row>
    <row r="382" spans="1:5">
      <c r="A382" s="227" t="s">
        <v>309</v>
      </c>
      <c r="B382" s="228" t="s">
        <v>383</v>
      </c>
      <c r="C382" s="229" t="s">
        <v>155</v>
      </c>
      <c r="D382" s="230">
        <v>113</v>
      </c>
      <c r="E382" s="231">
        <v>168</v>
      </c>
    </row>
    <row r="383" spans="1:5" ht="47.25">
      <c r="A383" s="227" t="s">
        <v>384</v>
      </c>
      <c r="B383" s="228" t="s">
        <v>385</v>
      </c>
      <c r="C383" s="229" t="s">
        <v>147</v>
      </c>
      <c r="D383" s="230">
        <v>0</v>
      </c>
      <c r="E383" s="231">
        <v>250</v>
      </c>
    </row>
    <row r="384" spans="1:5" ht="31.5">
      <c r="A384" s="227" t="s">
        <v>154</v>
      </c>
      <c r="B384" s="228" t="s">
        <v>385</v>
      </c>
      <c r="C384" s="229" t="s">
        <v>155</v>
      </c>
      <c r="D384" s="230">
        <v>0</v>
      </c>
      <c r="E384" s="231">
        <v>250</v>
      </c>
    </row>
    <row r="385" spans="1:5">
      <c r="A385" s="227" t="s">
        <v>348</v>
      </c>
      <c r="B385" s="228" t="s">
        <v>385</v>
      </c>
      <c r="C385" s="229" t="s">
        <v>155</v>
      </c>
      <c r="D385" s="230">
        <v>412</v>
      </c>
      <c r="E385" s="231">
        <v>250</v>
      </c>
    </row>
    <row r="386" spans="1:5">
      <c r="A386" s="227" t="s">
        <v>386</v>
      </c>
      <c r="B386" s="228" t="s">
        <v>387</v>
      </c>
      <c r="C386" s="229" t="s">
        <v>147</v>
      </c>
      <c r="D386" s="230">
        <v>0</v>
      </c>
      <c r="E386" s="231">
        <v>243.1</v>
      </c>
    </row>
    <row r="387" spans="1:5" ht="31.5">
      <c r="A387" s="227" t="s">
        <v>154</v>
      </c>
      <c r="B387" s="228" t="s">
        <v>387</v>
      </c>
      <c r="C387" s="229" t="s">
        <v>155</v>
      </c>
      <c r="D387" s="230">
        <v>0</v>
      </c>
      <c r="E387" s="231">
        <v>150.69999999999999</v>
      </c>
    </row>
    <row r="388" spans="1:5">
      <c r="A388" s="227" t="s">
        <v>309</v>
      </c>
      <c r="B388" s="228" t="s">
        <v>387</v>
      </c>
      <c r="C388" s="229" t="s">
        <v>155</v>
      </c>
      <c r="D388" s="230">
        <v>113</v>
      </c>
      <c r="E388" s="231">
        <v>150.69999999999999</v>
      </c>
    </row>
    <row r="389" spans="1:5">
      <c r="A389" s="227" t="s">
        <v>166</v>
      </c>
      <c r="B389" s="228" t="s">
        <v>387</v>
      </c>
      <c r="C389" s="229" t="s">
        <v>167</v>
      </c>
      <c r="D389" s="230">
        <v>0</v>
      </c>
      <c r="E389" s="231">
        <v>92.4</v>
      </c>
    </row>
    <row r="390" spans="1:5">
      <c r="A390" s="227" t="s">
        <v>309</v>
      </c>
      <c r="B390" s="228" t="s">
        <v>387</v>
      </c>
      <c r="C390" s="229" t="s">
        <v>167</v>
      </c>
      <c r="D390" s="230">
        <v>113</v>
      </c>
      <c r="E390" s="231">
        <v>92.4</v>
      </c>
    </row>
    <row r="391" spans="1:5" ht="31.5">
      <c r="A391" s="227" t="s">
        <v>388</v>
      </c>
      <c r="B391" s="228" t="s">
        <v>389</v>
      </c>
      <c r="C391" s="229" t="s">
        <v>147</v>
      </c>
      <c r="D391" s="230">
        <v>0</v>
      </c>
      <c r="E391" s="231">
        <v>3.8</v>
      </c>
    </row>
    <row r="392" spans="1:5" ht="31.5">
      <c r="A392" s="227" t="s">
        <v>154</v>
      </c>
      <c r="B392" s="228" t="s">
        <v>389</v>
      </c>
      <c r="C392" s="229" t="s">
        <v>155</v>
      </c>
      <c r="D392" s="230">
        <v>0</v>
      </c>
      <c r="E392" s="231">
        <v>3.8</v>
      </c>
    </row>
    <row r="393" spans="1:5">
      <c r="A393" s="227" t="s">
        <v>390</v>
      </c>
      <c r="B393" s="228" t="s">
        <v>389</v>
      </c>
      <c r="C393" s="229" t="s">
        <v>155</v>
      </c>
      <c r="D393" s="230">
        <v>501</v>
      </c>
      <c r="E393" s="231">
        <v>3.8</v>
      </c>
    </row>
    <row r="394" spans="1:5">
      <c r="A394" s="227" t="s">
        <v>391</v>
      </c>
      <c r="B394" s="228" t="s">
        <v>392</v>
      </c>
      <c r="C394" s="229" t="s">
        <v>147</v>
      </c>
      <c r="D394" s="230">
        <v>0</v>
      </c>
      <c r="E394" s="231">
        <v>57</v>
      </c>
    </row>
    <row r="395" spans="1:5" ht="31.5">
      <c r="A395" s="227" t="s">
        <v>154</v>
      </c>
      <c r="B395" s="228" t="s">
        <v>392</v>
      </c>
      <c r="C395" s="229" t="s">
        <v>155</v>
      </c>
      <c r="D395" s="230">
        <v>0</v>
      </c>
      <c r="E395" s="231">
        <v>57</v>
      </c>
    </row>
    <row r="396" spans="1:5">
      <c r="A396" s="227" t="s">
        <v>309</v>
      </c>
      <c r="B396" s="228" t="s">
        <v>392</v>
      </c>
      <c r="C396" s="229" t="s">
        <v>155</v>
      </c>
      <c r="D396" s="230">
        <v>113</v>
      </c>
      <c r="E396" s="231">
        <v>57</v>
      </c>
    </row>
    <row r="397" spans="1:5" ht="63">
      <c r="A397" s="227" t="s">
        <v>393</v>
      </c>
      <c r="B397" s="228" t="s">
        <v>394</v>
      </c>
      <c r="C397" s="229" t="s">
        <v>147</v>
      </c>
      <c r="D397" s="230">
        <v>0</v>
      </c>
      <c r="E397" s="231">
        <v>43235.5</v>
      </c>
    </row>
    <row r="398" spans="1:5" ht="47.25">
      <c r="A398" s="227" t="s">
        <v>395</v>
      </c>
      <c r="B398" s="228" t="s">
        <v>396</v>
      </c>
      <c r="C398" s="229" t="s">
        <v>147</v>
      </c>
      <c r="D398" s="230">
        <v>0</v>
      </c>
      <c r="E398" s="231">
        <v>39233.800000000003</v>
      </c>
    </row>
    <row r="399" spans="1:5" ht="31.5">
      <c r="A399" s="227" t="s">
        <v>397</v>
      </c>
      <c r="B399" s="228" t="s">
        <v>398</v>
      </c>
      <c r="C399" s="229" t="s">
        <v>147</v>
      </c>
      <c r="D399" s="230">
        <v>0</v>
      </c>
      <c r="E399" s="231">
        <v>26479.5</v>
      </c>
    </row>
    <row r="400" spans="1:5" ht="31.5">
      <c r="A400" s="227" t="s">
        <v>399</v>
      </c>
      <c r="B400" s="228" t="s">
        <v>398</v>
      </c>
      <c r="C400" s="229" t="s">
        <v>400</v>
      </c>
      <c r="D400" s="230">
        <v>0</v>
      </c>
      <c r="E400" s="231">
        <v>26479.5</v>
      </c>
    </row>
    <row r="401" spans="1:5">
      <c r="A401" s="227" t="s">
        <v>309</v>
      </c>
      <c r="B401" s="228" t="s">
        <v>398</v>
      </c>
      <c r="C401" s="229" t="s">
        <v>400</v>
      </c>
      <c r="D401" s="230">
        <v>113</v>
      </c>
      <c r="E401" s="231">
        <v>26479.5</v>
      </c>
    </row>
    <row r="402" spans="1:5" ht="31.5">
      <c r="A402" s="227" t="s">
        <v>401</v>
      </c>
      <c r="B402" s="228" t="s">
        <v>402</v>
      </c>
      <c r="C402" s="229" t="s">
        <v>147</v>
      </c>
      <c r="D402" s="230">
        <v>0</v>
      </c>
      <c r="E402" s="231">
        <v>3747.8</v>
      </c>
    </row>
    <row r="403" spans="1:5" ht="31.5">
      <c r="A403" s="227" t="s">
        <v>399</v>
      </c>
      <c r="B403" s="228" t="s">
        <v>402</v>
      </c>
      <c r="C403" s="229" t="s">
        <v>400</v>
      </c>
      <c r="D403" s="230">
        <v>0</v>
      </c>
      <c r="E403" s="231">
        <v>3747.8</v>
      </c>
    </row>
    <row r="404" spans="1:5">
      <c r="A404" s="227" t="s">
        <v>309</v>
      </c>
      <c r="B404" s="228" t="s">
        <v>402</v>
      </c>
      <c r="C404" s="229" t="s">
        <v>400</v>
      </c>
      <c r="D404" s="230">
        <v>113</v>
      </c>
      <c r="E404" s="231">
        <v>3747.8</v>
      </c>
    </row>
    <row r="405" spans="1:5" ht="47.25">
      <c r="A405" s="227" t="s">
        <v>403</v>
      </c>
      <c r="B405" s="228" t="s">
        <v>404</v>
      </c>
      <c r="C405" s="229" t="s">
        <v>147</v>
      </c>
      <c r="D405" s="230">
        <v>0</v>
      </c>
      <c r="E405" s="231">
        <v>675.1</v>
      </c>
    </row>
    <row r="406" spans="1:5" ht="31.5">
      <c r="A406" s="227" t="s">
        <v>399</v>
      </c>
      <c r="B406" s="228" t="s">
        <v>404</v>
      </c>
      <c r="C406" s="229" t="s">
        <v>400</v>
      </c>
      <c r="D406" s="230">
        <v>0</v>
      </c>
      <c r="E406" s="231">
        <v>675.1</v>
      </c>
    </row>
    <row r="407" spans="1:5">
      <c r="A407" s="227" t="s">
        <v>405</v>
      </c>
      <c r="B407" s="228" t="s">
        <v>404</v>
      </c>
      <c r="C407" s="229" t="s">
        <v>400</v>
      </c>
      <c r="D407" s="230">
        <v>409</v>
      </c>
      <c r="E407" s="231">
        <v>675.1</v>
      </c>
    </row>
    <row r="408" spans="1:5" ht="141.75">
      <c r="A408" s="227" t="s">
        <v>228</v>
      </c>
      <c r="B408" s="228" t="s">
        <v>406</v>
      </c>
      <c r="C408" s="229" t="s">
        <v>147</v>
      </c>
      <c r="D408" s="230">
        <v>0</v>
      </c>
      <c r="E408" s="231">
        <v>8331.4</v>
      </c>
    </row>
    <row r="409" spans="1:5" ht="31.5">
      <c r="A409" s="227" t="s">
        <v>399</v>
      </c>
      <c r="B409" s="228" t="s">
        <v>406</v>
      </c>
      <c r="C409" s="229" t="s">
        <v>400</v>
      </c>
      <c r="D409" s="230">
        <v>0</v>
      </c>
      <c r="E409" s="231">
        <v>8331.4</v>
      </c>
    </row>
    <row r="410" spans="1:5">
      <c r="A410" s="227" t="s">
        <v>309</v>
      </c>
      <c r="B410" s="228" t="s">
        <v>406</v>
      </c>
      <c r="C410" s="229" t="s">
        <v>400</v>
      </c>
      <c r="D410" s="230">
        <v>113</v>
      </c>
      <c r="E410" s="231">
        <v>8331.4</v>
      </c>
    </row>
    <row r="411" spans="1:5" ht="47.25">
      <c r="A411" s="227" t="s">
        <v>407</v>
      </c>
      <c r="B411" s="228" t="s">
        <v>408</v>
      </c>
      <c r="C411" s="229" t="s">
        <v>147</v>
      </c>
      <c r="D411" s="230">
        <v>0</v>
      </c>
      <c r="E411" s="231">
        <v>4001.7</v>
      </c>
    </row>
    <row r="412" spans="1:5" ht="31.5">
      <c r="A412" s="227" t="s">
        <v>409</v>
      </c>
      <c r="B412" s="228" t="s">
        <v>410</v>
      </c>
      <c r="C412" s="229" t="s">
        <v>147</v>
      </c>
      <c r="D412" s="230">
        <v>0</v>
      </c>
      <c r="E412" s="231">
        <v>4001.7</v>
      </c>
    </row>
    <row r="413" spans="1:5">
      <c r="A413" s="227" t="s">
        <v>166</v>
      </c>
      <c r="B413" s="228" t="s">
        <v>410</v>
      </c>
      <c r="C413" s="229" t="s">
        <v>167</v>
      </c>
      <c r="D413" s="230">
        <v>0</v>
      </c>
      <c r="E413" s="231">
        <v>4001.7</v>
      </c>
    </row>
    <row r="414" spans="1:5">
      <c r="A414" s="227" t="s">
        <v>411</v>
      </c>
      <c r="B414" s="228" t="s">
        <v>410</v>
      </c>
      <c r="C414" s="229" t="s">
        <v>167</v>
      </c>
      <c r="D414" s="230">
        <v>1202</v>
      </c>
      <c r="E414" s="231">
        <v>4001.7</v>
      </c>
    </row>
    <row r="415" spans="1:5" ht="47.25">
      <c r="A415" s="227" t="s">
        <v>412</v>
      </c>
      <c r="B415" s="228" t="s">
        <v>413</v>
      </c>
      <c r="C415" s="229" t="s">
        <v>147</v>
      </c>
      <c r="D415" s="230">
        <v>0</v>
      </c>
      <c r="E415" s="231">
        <v>5992</v>
      </c>
    </row>
    <row r="416" spans="1:5" ht="31.5">
      <c r="A416" s="227" t="s">
        <v>414</v>
      </c>
      <c r="B416" s="228" t="s">
        <v>415</v>
      </c>
      <c r="C416" s="229" t="s">
        <v>147</v>
      </c>
      <c r="D416" s="230">
        <v>0</v>
      </c>
      <c r="E416" s="231">
        <v>5992</v>
      </c>
    </row>
    <row r="417" spans="1:5" ht="31.5">
      <c r="A417" s="227" t="s">
        <v>235</v>
      </c>
      <c r="B417" s="228" t="s">
        <v>416</v>
      </c>
      <c r="C417" s="229" t="s">
        <v>147</v>
      </c>
      <c r="D417" s="230">
        <v>0</v>
      </c>
      <c r="E417" s="231">
        <v>4291</v>
      </c>
    </row>
    <row r="418" spans="1:5" ht="63">
      <c r="A418" s="227" t="s">
        <v>170</v>
      </c>
      <c r="B418" s="228" t="s">
        <v>416</v>
      </c>
      <c r="C418" s="229" t="s">
        <v>171</v>
      </c>
      <c r="D418" s="230">
        <v>0</v>
      </c>
      <c r="E418" s="231">
        <v>4077.1</v>
      </c>
    </row>
    <row r="419" spans="1:5">
      <c r="A419" s="227" t="s">
        <v>309</v>
      </c>
      <c r="B419" s="228" t="s">
        <v>416</v>
      </c>
      <c r="C419" s="229" t="s">
        <v>171</v>
      </c>
      <c r="D419" s="230">
        <v>113</v>
      </c>
      <c r="E419" s="231">
        <v>4077.1</v>
      </c>
    </row>
    <row r="420" spans="1:5" ht="31.5">
      <c r="A420" s="227" t="s">
        <v>154</v>
      </c>
      <c r="B420" s="228" t="s">
        <v>416</v>
      </c>
      <c r="C420" s="229" t="s">
        <v>155</v>
      </c>
      <c r="D420" s="230">
        <v>0</v>
      </c>
      <c r="E420" s="231">
        <v>213.9</v>
      </c>
    </row>
    <row r="421" spans="1:5">
      <c r="A421" s="227" t="s">
        <v>309</v>
      </c>
      <c r="B421" s="228" t="s">
        <v>416</v>
      </c>
      <c r="C421" s="229" t="s">
        <v>155</v>
      </c>
      <c r="D421" s="230">
        <v>113</v>
      </c>
      <c r="E421" s="231">
        <v>213.9</v>
      </c>
    </row>
    <row r="422" spans="1:5" ht="141.75">
      <c r="A422" s="227" t="s">
        <v>228</v>
      </c>
      <c r="B422" s="228" t="s">
        <v>417</v>
      </c>
      <c r="C422" s="229" t="s">
        <v>147</v>
      </c>
      <c r="D422" s="230">
        <v>0</v>
      </c>
      <c r="E422" s="231">
        <v>1701</v>
      </c>
    </row>
    <row r="423" spans="1:5" ht="63">
      <c r="A423" s="227" t="s">
        <v>170</v>
      </c>
      <c r="B423" s="228" t="s">
        <v>417</v>
      </c>
      <c r="C423" s="229" t="s">
        <v>171</v>
      </c>
      <c r="D423" s="230">
        <v>0</v>
      </c>
      <c r="E423" s="231">
        <v>1701</v>
      </c>
    </row>
    <row r="424" spans="1:5">
      <c r="A424" s="227" t="s">
        <v>309</v>
      </c>
      <c r="B424" s="228" t="s">
        <v>417</v>
      </c>
      <c r="C424" s="229" t="s">
        <v>171</v>
      </c>
      <c r="D424" s="230">
        <v>113</v>
      </c>
      <c r="E424" s="231">
        <v>1701</v>
      </c>
    </row>
    <row r="425" spans="1:5" s="226" customFormat="1" ht="47.25">
      <c r="A425" s="221" t="s">
        <v>418</v>
      </c>
      <c r="B425" s="222" t="s">
        <v>419</v>
      </c>
      <c r="C425" s="223" t="s">
        <v>147</v>
      </c>
      <c r="D425" s="224">
        <v>0</v>
      </c>
      <c r="E425" s="225">
        <v>65837.5</v>
      </c>
    </row>
    <row r="426" spans="1:5" ht="31.5">
      <c r="A426" s="227" t="s">
        <v>420</v>
      </c>
      <c r="B426" s="228" t="s">
        <v>421</v>
      </c>
      <c r="C426" s="229" t="s">
        <v>147</v>
      </c>
      <c r="D426" s="230">
        <v>0</v>
      </c>
      <c r="E426" s="231">
        <v>65827.5</v>
      </c>
    </row>
    <row r="427" spans="1:5" ht="47.25">
      <c r="A427" s="227" t="s">
        <v>422</v>
      </c>
      <c r="B427" s="228" t="s">
        <v>423</v>
      </c>
      <c r="C427" s="229" t="s">
        <v>147</v>
      </c>
      <c r="D427" s="230">
        <v>0</v>
      </c>
      <c r="E427" s="231">
        <v>193</v>
      </c>
    </row>
    <row r="428" spans="1:5" ht="31.5">
      <c r="A428" s="227" t="s">
        <v>424</v>
      </c>
      <c r="B428" s="228" t="s">
        <v>425</v>
      </c>
      <c r="C428" s="229" t="s">
        <v>147</v>
      </c>
      <c r="D428" s="230">
        <v>0</v>
      </c>
      <c r="E428" s="231">
        <v>10</v>
      </c>
    </row>
    <row r="429" spans="1:5" ht="31.5">
      <c r="A429" s="227" t="s">
        <v>154</v>
      </c>
      <c r="B429" s="228" t="s">
        <v>425</v>
      </c>
      <c r="C429" s="229" t="s">
        <v>155</v>
      </c>
      <c r="D429" s="230">
        <v>0</v>
      </c>
      <c r="E429" s="231">
        <v>10</v>
      </c>
    </row>
    <row r="430" spans="1:5" ht="31.5">
      <c r="A430" s="227" t="s">
        <v>163</v>
      </c>
      <c r="B430" s="228" t="s">
        <v>425</v>
      </c>
      <c r="C430" s="229" t="s">
        <v>155</v>
      </c>
      <c r="D430" s="230">
        <v>705</v>
      </c>
      <c r="E430" s="231">
        <v>10</v>
      </c>
    </row>
    <row r="431" spans="1:5" ht="31.5">
      <c r="A431" s="227" t="s">
        <v>426</v>
      </c>
      <c r="B431" s="228" t="s">
        <v>427</v>
      </c>
      <c r="C431" s="229" t="s">
        <v>147</v>
      </c>
      <c r="D431" s="230">
        <v>0</v>
      </c>
      <c r="E431" s="231">
        <v>156</v>
      </c>
    </row>
    <row r="432" spans="1:5" ht="31.5">
      <c r="A432" s="227" t="s">
        <v>154</v>
      </c>
      <c r="B432" s="228" t="s">
        <v>427</v>
      </c>
      <c r="C432" s="229" t="s">
        <v>155</v>
      </c>
      <c r="D432" s="230">
        <v>0</v>
      </c>
      <c r="E432" s="231">
        <v>156</v>
      </c>
    </row>
    <row r="433" spans="1:5" ht="31.5">
      <c r="A433" s="227" t="s">
        <v>163</v>
      </c>
      <c r="B433" s="228" t="s">
        <v>427</v>
      </c>
      <c r="C433" s="229" t="s">
        <v>155</v>
      </c>
      <c r="D433" s="230">
        <v>705</v>
      </c>
      <c r="E433" s="231">
        <v>156</v>
      </c>
    </row>
    <row r="434" spans="1:5" ht="47.25">
      <c r="A434" s="227" t="s">
        <v>428</v>
      </c>
      <c r="B434" s="228" t="s">
        <v>429</v>
      </c>
      <c r="C434" s="229" t="s">
        <v>147</v>
      </c>
      <c r="D434" s="230">
        <v>0</v>
      </c>
      <c r="E434" s="231">
        <v>27</v>
      </c>
    </row>
    <row r="435" spans="1:5" ht="31.5">
      <c r="A435" s="227" t="s">
        <v>154</v>
      </c>
      <c r="B435" s="228" t="s">
        <v>429</v>
      </c>
      <c r="C435" s="229" t="s">
        <v>155</v>
      </c>
      <c r="D435" s="230">
        <v>0</v>
      </c>
      <c r="E435" s="231">
        <v>27</v>
      </c>
    </row>
    <row r="436" spans="1:5" ht="31.5">
      <c r="A436" s="227" t="s">
        <v>163</v>
      </c>
      <c r="B436" s="228" t="s">
        <v>429</v>
      </c>
      <c r="C436" s="229" t="s">
        <v>155</v>
      </c>
      <c r="D436" s="230">
        <v>705</v>
      </c>
      <c r="E436" s="231">
        <v>27</v>
      </c>
    </row>
    <row r="437" spans="1:5" ht="31.5">
      <c r="A437" s="227" t="s">
        <v>430</v>
      </c>
      <c r="B437" s="228" t="s">
        <v>431</v>
      </c>
      <c r="C437" s="229" t="s">
        <v>147</v>
      </c>
      <c r="D437" s="230">
        <v>0</v>
      </c>
      <c r="E437" s="231">
        <v>6432.1</v>
      </c>
    </row>
    <row r="438" spans="1:5" ht="94.5">
      <c r="A438" s="227" t="s">
        <v>432</v>
      </c>
      <c r="B438" s="228" t="s">
        <v>433</v>
      </c>
      <c r="C438" s="229" t="s">
        <v>147</v>
      </c>
      <c r="D438" s="230">
        <v>0</v>
      </c>
      <c r="E438" s="231">
        <v>6432.1</v>
      </c>
    </row>
    <row r="439" spans="1:5">
      <c r="A439" s="227" t="s">
        <v>172</v>
      </c>
      <c r="B439" s="228" t="s">
        <v>433</v>
      </c>
      <c r="C439" s="229" t="s">
        <v>173</v>
      </c>
      <c r="D439" s="230">
        <v>0</v>
      </c>
      <c r="E439" s="231">
        <v>6432.1</v>
      </c>
    </row>
    <row r="440" spans="1:5">
      <c r="A440" s="227" t="s">
        <v>434</v>
      </c>
      <c r="B440" s="228" t="s">
        <v>433</v>
      </c>
      <c r="C440" s="229" t="s">
        <v>173</v>
      </c>
      <c r="D440" s="230">
        <v>1001</v>
      </c>
      <c r="E440" s="231">
        <v>6432.1</v>
      </c>
    </row>
    <row r="441" spans="1:5" ht="31.5">
      <c r="A441" s="227" t="s">
        <v>435</v>
      </c>
      <c r="B441" s="228" t="s">
        <v>436</v>
      </c>
      <c r="C441" s="229" t="s">
        <v>147</v>
      </c>
      <c r="D441" s="230">
        <v>0</v>
      </c>
      <c r="E441" s="231">
        <v>1257.3</v>
      </c>
    </row>
    <row r="442" spans="1:5" ht="63">
      <c r="A442" s="227" t="s">
        <v>437</v>
      </c>
      <c r="B442" s="228" t="s">
        <v>438</v>
      </c>
      <c r="C442" s="229" t="s">
        <v>147</v>
      </c>
      <c r="D442" s="230">
        <v>0</v>
      </c>
      <c r="E442" s="231">
        <v>1248.3</v>
      </c>
    </row>
    <row r="443" spans="1:5">
      <c r="A443" s="227" t="s">
        <v>172</v>
      </c>
      <c r="B443" s="228" t="s">
        <v>438</v>
      </c>
      <c r="C443" s="229" t="s">
        <v>173</v>
      </c>
      <c r="D443" s="230">
        <v>0</v>
      </c>
      <c r="E443" s="231">
        <v>1248.3</v>
      </c>
    </row>
    <row r="444" spans="1:5">
      <c r="A444" s="227" t="s">
        <v>309</v>
      </c>
      <c r="B444" s="228" t="s">
        <v>438</v>
      </c>
      <c r="C444" s="229" t="s">
        <v>173</v>
      </c>
      <c r="D444" s="230">
        <v>113</v>
      </c>
      <c r="E444" s="231">
        <v>1248.3</v>
      </c>
    </row>
    <row r="445" spans="1:5" ht="31.5">
      <c r="A445" s="227" t="s">
        <v>439</v>
      </c>
      <c r="B445" s="228" t="s">
        <v>440</v>
      </c>
      <c r="C445" s="229" t="s">
        <v>147</v>
      </c>
      <c r="D445" s="230">
        <v>0</v>
      </c>
      <c r="E445" s="231">
        <v>9</v>
      </c>
    </row>
    <row r="446" spans="1:5">
      <c r="A446" s="227" t="s">
        <v>172</v>
      </c>
      <c r="B446" s="228" t="s">
        <v>440</v>
      </c>
      <c r="C446" s="229" t="s">
        <v>173</v>
      </c>
      <c r="D446" s="230">
        <v>0</v>
      </c>
      <c r="E446" s="231">
        <v>9</v>
      </c>
    </row>
    <row r="447" spans="1:5">
      <c r="A447" s="227" t="s">
        <v>309</v>
      </c>
      <c r="B447" s="228" t="s">
        <v>440</v>
      </c>
      <c r="C447" s="229" t="s">
        <v>173</v>
      </c>
      <c r="D447" s="230">
        <v>113</v>
      </c>
      <c r="E447" s="231">
        <v>9</v>
      </c>
    </row>
    <row r="448" spans="1:5">
      <c r="A448" s="227" t="s">
        <v>441</v>
      </c>
      <c r="B448" s="228" t="s">
        <v>442</v>
      </c>
      <c r="C448" s="229" t="s">
        <v>147</v>
      </c>
      <c r="D448" s="230">
        <v>0</v>
      </c>
      <c r="E448" s="231">
        <v>183.8</v>
      </c>
    </row>
    <row r="449" spans="1:5" ht="31.5">
      <c r="A449" s="227" t="s">
        <v>443</v>
      </c>
      <c r="B449" s="228" t="s">
        <v>444</v>
      </c>
      <c r="C449" s="229" t="s">
        <v>147</v>
      </c>
      <c r="D449" s="230">
        <v>0</v>
      </c>
      <c r="E449" s="231">
        <v>183.8</v>
      </c>
    </row>
    <row r="450" spans="1:5">
      <c r="A450" s="227" t="s">
        <v>166</v>
      </c>
      <c r="B450" s="228" t="s">
        <v>444</v>
      </c>
      <c r="C450" s="229" t="s">
        <v>167</v>
      </c>
      <c r="D450" s="230">
        <v>0</v>
      </c>
      <c r="E450" s="231">
        <v>183.8</v>
      </c>
    </row>
    <row r="451" spans="1:5">
      <c r="A451" s="227" t="s">
        <v>309</v>
      </c>
      <c r="B451" s="228" t="s">
        <v>444</v>
      </c>
      <c r="C451" s="229" t="s">
        <v>167</v>
      </c>
      <c r="D451" s="230">
        <v>113</v>
      </c>
      <c r="E451" s="231">
        <v>183.8</v>
      </c>
    </row>
    <row r="452" spans="1:5" ht="31.5">
      <c r="A452" s="227" t="s">
        <v>445</v>
      </c>
      <c r="B452" s="228" t="s">
        <v>446</v>
      </c>
      <c r="C452" s="229" t="s">
        <v>147</v>
      </c>
      <c r="D452" s="230">
        <v>0</v>
      </c>
      <c r="E452" s="231">
        <v>48637.1</v>
      </c>
    </row>
    <row r="453" spans="1:5" ht="31.5">
      <c r="A453" s="227" t="s">
        <v>235</v>
      </c>
      <c r="B453" s="228" t="s">
        <v>447</v>
      </c>
      <c r="C453" s="229" t="s">
        <v>147</v>
      </c>
      <c r="D453" s="230">
        <v>0</v>
      </c>
      <c r="E453" s="231">
        <v>34204.1</v>
      </c>
    </row>
    <row r="454" spans="1:5" ht="63">
      <c r="A454" s="227" t="s">
        <v>170</v>
      </c>
      <c r="B454" s="228" t="s">
        <v>447</v>
      </c>
      <c r="C454" s="229" t="s">
        <v>171</v>
      </c>
      <c r="D454" s="230">
        <v>0</v>
      </c>
      <c r="E454" s="231">
        <v>30900.7</v>
      </c>
    </row>
    <row r="455" spans="1:5" ht="47.25">
      <c r="A455" s="227" t="s">
        <v>329</v>
      </c>
      <c r="B455" s="228" t="s">
        <v>447</v>
      </c>
      <c r="C455" s="229" t="s">
        <v>171</v>
      </c>
      <c r="D455" s="230">
        <v>104</v>
      </c>
      <c r="E455" s="231">
        <v>30900.7</v>
      </c>
    </row>
    <row r="456" spans="1:5" ht="31.5">
      <c r="A456" s="227" t="s">
        <v>154</v>
      </c>
      <c r="B456" s="228" t="s">
        <v>447</v>
      </c>
      <c r="C456" s="229" t="s">
        <v>155</v>
      </c>
      <c r="D456" s="230">
        <v>0</v>
      </c>
      <c r="E456" s="231">
        <v>3259.8</v>
      </c>
    </row>
    <row r="457" spans="1:5" ht="47.25">
      <c r="A457" s="227" t="s">
        <v>329</v>
      </c>
      <c r="B457" s="228" t="s">
        <v>447</v>
      </c>
      <c r="C457" s="229" t="s">
        <v>155</v>
      </c>
      <c r="D457" s="230">
        <v>104</v>
      </c>
      <c r="E457" s="231">
        <v>3259.8</v>
      </c>
    </row>
    <row r="458" spans="1:5">
      <c r="A458" s="227" t="s">
        <v>172</v>
      </c>
      <c r="B458" s="228" t="s">
        <v>447</v>
      </c>
      <c r="C458" s="229" t="s">
        <v>173</v>
      </c>
      <c r="D458" s="230">
        <v>0</v>
      </c>
      <c r="E458" s="231">
        <v>25</v>
      </c>
    </row>
    <row r="459" spans="1:5" ht="47.25">
      <c r="A459" s="227" t="s">
        <v>329</v>
      </c>
      <c r="B459" s="228" t="s">
        <v>447</v>
      </c>
      <c r="C459" s="229" t="s">
        <v>173</v>
      </c>
      <c r="D459" s="230">
        <v>104</v>
      </c>
      <c r="E459" s="231">
        <v>25</v>
      </c>
    </row>
    <row r="460" spans="1:5">
      <c r="A460" s="227" t="s">
        <v>166</v>
      </c>
      <c r="B460" s="228" t="s">
        <v>447</v>
      </c>
      <c r="C460" s="229" t="s">
        <v>167</v>
      </c>
      <c r="D460" s="230">
        <v>0</v>
      </c>
      <c r="E460" s="231">
        <v>18.600000000000001</v>
      </c>
    </row>
    <row r="461" spans="1:5" ht="47.25">
      <c r="A461" s="227" t="s">
        <v>329</v>
      </c>
      <c r="B461" s="228" t="s">
        <v>447</v>
      </c>
      <c r="C461" s="229" t="s">
        <v>167</v>
      </c>
      <c r="D461" s="230">
        <v>104</v>
      </c>
      <c r="E461" s="231">
        <v>18.600000000000001</v>
      </c>
    </row>
    <row r="462" spans="1:5" ht="141.75">
      <c r="A462" s="227" t="s">
        <v>228</v>
      </c>
      <c r="B462" s="228" t="s">
        <v>448</v>
      </c>
      <c r="C462" s="229" t="s">
        <v>147</v>
      </c>
      <c r="D462" s="230">
        <v>0</v>
      </c>
      <c r="E462" s="231">
        <v>13627</v>
      </c>
    </row>
    <row r="463" spans="1:5" ht="63">
      <c r="A463" s="227" t="s">
        <v>170</v>
      </c>
      <c r="B463" s="228" t="s">
        <v>448</v>
      </c>
      <c r="C463" s="229" t="s">
        <v>171</v>
      </c>
      <c r="D463" s="230">
        <v>0</v>
      </c>
      <c r="E463" s="231">
        <v>13627</v>
      </c>
    </row>
    <row r="464" spans="1:5" ht="47.25">
      <c r="A464" s="227" t="s">
        <v>329</v>
      </c>
      <c r="B464" s="228" t="s">
        <v>448</v>
      </c>
      <c r="C464" s="229" t="s">
        <v>171</v>
      </c>
      <c r="D464" s="230">
        <v>104</v>
      </c>
      <c r="E464" s="231">
        <v>13627</v>
      </c>
    </row>
    <row r="465" spans="1:5" ht="141.75">
      <c r="A465" s="227" t="s">
        <v>228</v>
      </c>
      <c r="B465" s="228" t="s">
        <v>449</v>
      </c>
      <c r="C465" s="229" t="s">
        <v>147</v>
      </c>
      <c r="D465" s="230">
        <v>0</v>
      </c>
      <c r="E465" s="231">
        <v>806</v>
      </c>
    </row>
    <row r="466" spans="1:5" ht="63">
      <c r="A466" s="227" t="s">
        <v>170</v>
      </c>
      <c r="B466" s="228" t="s">
        <v>449</v>
      </c>
      <c r="C466" s="229" t="s">
        <v>171</v>
      </c>
      <c r="D466" s="230">
        <v>0</v>
      </c>
      <c r="E466" s="231">
        <v>806</v>
      </c>
    </row>
    <row r="467" spans="1:5" ht="47.25">
      <c r="A467" s="227" t="s">
        <v>329</v>
      </c>
      <c r="B467" s="228" t="s">
        <v>449</v>
      </c>
      <c r="C467" s="229" t="s">
        <v>171</v>
      </c>
      <c r="D467" s="230">
        <v>104</v>
      </c>
      <c r="E467" s="231">
        <v>806</v>
      </c>
    </row>
    <row r="468" spans="1:5" ht="31.5">
      <c r="A468" s="227" t="s">
        <v>450</v>
      </c>
      <c r="B468" s="228" t="s">
        <v>451</v>
      </c>
      <c r="C468" s="229" t="s">
        <v>147</v>
      </c>
      <c r="D468" s="230">
        <v>0</v>
      </c>
      <c r="E468" s="231">
        <v>3846.8</v>
      </c>
    </row>
    <row r="469" spans="1:5">
      <c r="A469" s="227" t="s">
        <v>161</v>
      </c>
      <c r="B469" s="228" t="s">
        <v>452</v>
      </c>
      <c r="C469" s="229" t="s">
        <v>147</v>
      </c>
      <c r="D469" s="230">
        <v>0</v>
      </c>
      <c r="E469" s="231">
        <v>9.5</v>
      </c>
    </row>
    <row r="470" spans="1:5" ht="31.5">
      <c r="A470" s="227" t="s">
        <v>154</v>
      </c>
      <c r="B470" s="228" t="s">
        <v>452</v>
      </c>
      <c r="C470" s="229" t="s">
        <v>155</v>
      </c>
      <c r="D470" s="230">
        <v>0</v>
      </c>
      <c r="E470" s="231">
        <v>9.5</v>
      </c>
    </row>
    <row r="471" spans="1:5" ht="31.5">
      <c r="A471" s="227" t="s">
        <v>163</v>
      </c>
      <c r="B471" s="228" t="s">
        <v>452</v>
      </c>
      <c r="C471" s="229" t="s">
        <v>155</v>
      </c>
      <c r="D471" s="230">
        <v>705</v>
      </c>
      <c r="E471" s="231">
        <v>9.5</v>
      </c>
    </row>
    <row r="472" spans="1:5" ht="31.5">
      <c r="A472" s="227" t="s">
        <v>235</v>
      </c>
      <c r="B472" s="228" t="s">
        <v>453</v>
      </c>
      <c r="C472" s="229" t="s">
        <v>147</v>
      </c>
      <c r="D472" s="230">
        <v>0</v>
      </c>
      <c r="E472" s="231">
        <v>2631</v>
      </c>
    </row>
    <row r="473" spans="1:5" ht="63">
      <c r="A473" s="227" t="s">
        <v>170</v>
      </c>
      <c r="B473" s="228" t="s">
        <v>453</v>
      </c>
      <c r="C473" s="229" t="s">
        <v>171</v>
      </c>
      <c r="D473" s="230">
        <v>0</v>
      </c>
      <c r="E473" s="231">
        <v>2630.1</v>
      </c>
    </row>
    <row r="474" spans="1:5" ht="31.5">
      <c r="A474" s="227" t="s">
        <v>454</v>
      </c>
      <c r="B474" s="228" t="s">
        <v>453</v>
      </c>
      <c r="C474" s="229" t="s">
        <v>171</v>
      </c>
      <c r="D474" s="230">
        <v>102</v>
      </c>
      <c r="E474" s="231">
        <v>2630.1</v>
      </c>
    </row>
    <row r="475" spans="1:5" ht="31.5">
      <c r="A475" s="227" t="s">
        <v>154</v>
      </c>
      <c r="B475" s="228" t="s">
        <v>453</v>
      </c>
      <c r="C475" s="229" t="s">
        <v>155</v>
      </c>
      <c r="D475" s="230">
        <v>0</v>
      </c>
      <c r="E475" s="231">
        <v>0.9</v>
      </c>
    </row>
    <row r="476" spans="1:5" ht="31.5">
      <c r="A476" s="227" t="s">
        <v>454</v>
      </c>
      <c r="B476" s="228" t="s">
        <v>453</v>
      </c>
      <c r="C476" s="229" t="s">
        <v>155</v>
      </c>
      <c r="D476" s="230">
        <v>102</v>
      </c>
      <c r="E476" s="231">
        <v>0.9</v>
      </c>
    </row>
    <row r="477" spans="1:5" ht="141.75">
      <c r="A477" s="227" t="s">
        <v>228</v>
      </c>
      <c r="B477" s="228" t="s">
        <v>455</v>
      </c>
      <c r="C477" s="229" t="s">
        <v>147</v>
      </c>
      <c r="D477" s="230">
        <v>0</v>
      </c>
      <c r="E477" s="231">
        <v>1206.3</v>
      </c>
    </row>
    <row r="478" spans="1:5" ht="63">
      <c r="A478" s="227" t="s">
        <v>170</v>
      </c>
      <c r="B478" s="228" t="s">
        <v>455</v>
      </c>
      <c r="C478" s="229" t="s">
        <v>171</v>
      </c>
      <c r="D478" s="230">
        <v>0</v>
      </c>
      <c r="E478" s="231">
        <v>1206.3</v>
      </c>
    </row>
    <row r="479" spans="1:5" ht="31.5">
      <c r="A479" s="227" t="s">
        <v>454</v>
      </c>
      <c r="B479" s="228" t="s">
        <v>455</v>
      </c>
      <c r="C479" s="229" t="s">
        <v>171</v>
      </c>
      <c r="D479" s="230">
        <v>102</v>
      </c>
      <c r="E479" s="231">
        <v>1206.3</v>
      </c>
    </row>
    <row r="480" spans="1:5" ht="31.5">
      <c r="A480" s="227" t="s">
        <v>456</v>
      </c>
      <c r="B480" s="228" t="s">
        <v>457</v>
      </c>
      <c r="C480" s="229" t="s">
        <v>147</v>
      </c>
      <c r="D480" s="230">
        <v>0</v>
      </c>
      <c r="E480" s="231">
        <v>5277.4</v>
      </c>
    </row>
    <row r="481" spans="1:5" ht="47.25">
      <c r="A481" s="227" t="s">
        <v>458</v>
      </c>
      <c r="B481" s="228" t="s">
        <v>459</v>
      </c>
      <c r="C481" s="229" t="s">
        <v>147</v>
      </c>
      <c r="D481" s="230">
        <v>0</v>
      </c>
      <c r="E481" s="231">
        <v>31</v>
      </c>
    </row>
    <row r="482" spans="1:5" ht="31.5">
      <c r="A482" s="227" t="s">
        <v>154</v>
      </c>
      <c r="B482" s="228" t="s">
        <v>459</v>
      </c>
      <c r="C482" s="229" t="s">
        <v>155</v>
      </c>
      <c r="D482" s="230">
        <v>0</v>
      </c>
      <c r="E482" s="231">
        <v>31</v>
      </c>
    </row>
    <row r="483" spans="1:5">
      <c r="A483" s="227" t="s">
        <v>460</v>
      </c>
      <c r="B483" s="228" t="s">
        <v>459</v>
      </c>
      <c r="C483" s="229" t="s">
        <v>155</v>
      </c>
      <c r="D483" s="230">
        <v>105</v>
      </c>
      <c r="E483" s="231">
        <v>31</v>
      </c>
    </row>
    <row r="484" spans="1:5" ht="63">
      <c r="A484" s="227" t="s">
        <v>461</v>
      </c>
      <c r="B484" s="228" t="s">
        <v>462</v>
      </c>
      <c r="C484" s="229" t="s">
        <v>147</v>
      </c>
      <c r="D484" s="230">
        <v>0</v>
      </c>
      <c r="E484" s="231">
        <v>1820.3</v>
      </c>
    </row>
    <row r="485" spans="1:5" ht="63">
      <c r="A485" s="227" t="s">
        <v>170</v>
      </c>
      <c r="B485" s="228" t="s">
        <v>462</v>
      </c>
      <c r="C485" s="229" t="s">
        <v>171</v>
      </c>
      <c r="D485" s="230">
        <v>0</v>
      </c>
      <c r="E485" s="231">
        <v>1671.1</v>
      </c>
    </row>
    <row r="486" spans="1:5" ht="47.25">
      <c r="A486" s="227" t="s">
        <v>329</v>
      </c>
      <c r="B486" s="228" t="s">
        <v>462</v>
      </c>
      <c r="C486" s="229" t="s">
        <v>171</v>
      </c>
      <c r="D486" s="230">
        <v>104</v>
      </c>
      <c r="E486" s="231">
        <v>1671.1</v>
      </c>
    </row>
    <row r="487" spans="1:5" ht="31.5">
      <c r="A487" s="227" t="s">
        <v>154</v>
      </c>
      <c r="B487" s="228" t="s">
        <v>462</v>
      </c>
      <c r="C487" s="229" t="s">
        <v>155</v>
      </c>
      <c r="D487" s="230">
        <v>0</v>
      </c>
      <c r="E487" s="231">
        <v>149.19999999999999</v>
      </c>
    </row>
    <row r="488" spans="1:5" ht="47.25">
      <c r="A488" s="227" t="s">
        <v>329</v>
      </c>
      <c r="B488" s="228" t="s">
        <v>462</v>
      </c>
      <c r="C488" s="229" t="s">
        <v>155</v>
      </c>
      <c r="D488" s="230">
        <v>104</v>
      </c>
      <c r="E488" s="231">
        <v>149.19999999999999</v>
      </c>
    </row>
    <row r="489" spans="1:5" ht="63">
      <c r="A489" s="227" t="s">
        <v>463</v>
      </c>
      <c r="B489" s="228" t="s">
        <v>464</v>
      </c>
      <c r="C489" s="229" t="s">
        <v>147</v>
      </c>
      <c r="D489" s="230">
        <v>0</v>
      </c>
      <c r="E489" s="231">
        <v>1699.6</v>
      </c>
    </row>
    <row r="490" spans="1:5" ht="63">
      <c r="A490" s="227" t="s">
        <v>170</v>
      </c>
      <c r="B490" s="228" t="s">
        <v>464</v>
      </c>
      <c r="C490" s="229" t="s">
        <v>171</v>
      </c>
      <c r="D490" s="230">
        <v>0</v>
      </c>
      <c r="E490" s="231">
        <v>1505.4</v>
      </c>
    </row>
    <row r="491" spans="1:5" ht="47.25">
      <c r="A491" s="227" t="s">
        <v>329</v>
      </c>
      <c r="B491" s="228" t="s">
        <v>464</v>
      </c>
      <c r="C491" s="229" t="s">
        <v>171</v>
      </c>
      <c r="D491" s="230">
        <v>104</v>
      </c>
      <c r="E491" s="231">
        <v>1505.4</v>
      </c>
    </row>
    <row r="492" spans="1:5" ht="31.5">
      <c r="A492" s="227" t="s">
        <v>154</v>
      </c>
      <c r="B492" s="228" t="s">
        <v>464</v>
      </c>
      <c r="C492" s="229" t="s">
        <v>155</v>
      </c>
      <c r="D492" s="230">
        <v>0</v>
      </c>
      <c r="E492" s="231">
        <v>194.2</v>
      </c>
    </row>
    <row r="493" spans="1:5" ht="47.25">
      <c r="A493" s="227" t="s">
        <v>329</v>
      </c>
      <c r="B493" s="228" t="s">
        <v>464</v>
      </c>
      <c r="C493" s="229" t="s">
        <v>155</v>
      </c>
      <c r="D493" s="230">
        <v>104</v>
      </c>
      <c r="E493" s="231">
        <v>194.2</v>
      </c>
    </row>
    <row r="494" spans="1:5" ht="31.5">
      <c r="A494" s="227" t="s">
        <v>465</v>
      </c>
      <c r="B494" s="228" t="s">
        <v>466</v>
      </c>
      <c r="C494" s="229" t="s">
        <v>147</v>
      </c>
      <c r="D494" s="230">
        <v>0</v>
      </c>
      <c r="E494" s="231">
        <v>821.3</v>
      </c>
    </row>
    <row r="495" spans="1:5" ht="63">
      <c r="A495" s="227" t="s">
        <v>170</v>
      </c>
      <c r="B495" s="228" t="s">
        <v>466</v>
      </c>
      <c r="C495" s="229" t="s">
        <v>171</v>
      </c>
      <c r="D495" s="230">
        <v>0</v>
      </c>
      <c r="E495" s="231">
        <v>752.1</v>
      </c>
    </row>
    <row r="496" spans="1:5" ht="47.25">
      <c r="A496" s="227" t="s">
        <v>329</v>
      </c>
      <c r="B496" s="228" t="s">
        <v>466</v>
      </c>
      <c r="C496" s="229" t="s">
        <v>171</v>
      </c>
      <c r="D496" s="230">
        <v>104</v>
      </c>
      <c r="E496" s="231">
        <v>752.1</v>
      </c>
    </row>
    <row r="497" spans="1:5" ht="31.5">
      <c r="A497" s="227" t="s">
        <v>154</v>
      </c>
      <c r="B497" s="228" t="s">
        <v>466</v>
      </c>
      <c r="C497" s="229" t="s">
        <v>155</v>
      </c>
      <c r="D497" s="230">
        <v>0</v>
      </c>
      <c r="E497" s="231">
        <v>69.2</v>
      </c>
    </row>
    <row r="498" spans="1:5" ht="47.25">
      <c r="A498" s="227" t="s">
        <v>329</v>
      </c>
      <c r="B498" s="228" t="s">
        <v>466</v>
      </c>
      <c r="C498" s="229" t="s">
        <v>155</v>
      </c>
      <c r="D498" s="230">
        <v>104</v>
      </c>
      <c r="E498" s="231">
        <v>69.2</v>
      </c>
    </row>
    <row r="499" spans="1:5" ht="47.25">
      <c r="A499" s="227" t="s">
        <v>467</v>
      </c>
      <c r="B499" s="228" t="s">
        <v>468</v>
      </c>
      <c r="C499" s="229" t="s">
        <v>147</v>
      </c>
      <c r="D499" s="230">
        <v>0</v>
      </c>
      <c r="E499" s="231">
        <v>904.5</v>
      </c>
    </row>
    <row r="500" spans="1:5" ht="63">
      <c r="A500" s="227" t="s">
        <v>170</v>
      </c>
      <c r="B500" s="228" t="s">
        <v>468</v>
      </c>
      <c r="C500" s="229" t="s">
        <v>171</v>
      </c>
      <c r="D500" s="230">
        <v>0</v>
      </c>
      <c r="E500" s="231">
        <v>835.6</v>
      </c>
    </row>
    <row r="501" spans="1:5" ht="47.25">
      <c r="A501" s="227" t="s">
        <v>329</v>
      </c>
      <c r="B501" s="228" t="s">
        <v>468</v>
      </c>
      <c r="C501" s="229" t="s">
        <v>171</v>
      </c>
      <c r="D501" s="230">
        <v>104</v>
      </c>
      <c r="E501" s="231">
        <v>835.6</v>
      </c>
    </row>
    <row r="502" spans="1:5" ht="31.5">
      <c r="A502" s="227" t="s">
        <v>154</v>
      </c>
      <c r="B502" s="228" t="s">
        <v>468</v>
      </c>
      <c r="C502" s="229" t="s">
        <v>155</v>
      </c>
      <c r="D502" s="230">
        <v>0</v>
      </c>
      <c r="E502" s="231">
        <v>68.900000000000006</v>
      </c>
    </row>
    <row r="503" spans="1:5" ht="47.25">
      <c r="A503" s="227" t="s">
        <v>329</v>
      </c>
      <c r="B503" s="228" t="s">
        <v>468</v>
      </c>
      <c r="C503" s="229" t="s">
        <v>155</v>
      </c>
      <c r="D503" s="230">
        <v>104</v>
      </c>
      <c r="E503" s="231">
        <v>68.900000000000006</v>
      </c>
    </row>
    <row r="504" spans="1:5" ht="94.5">
      <c r="A504" s="227" t="s">
        <v>469</v>
      </c>
      <c r="B504" s="228" t="s">
        <v>470</v>
      </c>
      <c r="C504" s="229" t="s">
        <v>147</v>
      </c>
      <c r="D504" s="230">
        <v>0</v>
      </c>
      <c r="E504" s="231">
        <v>0.7</v>
      </c>
    </row>
    <row r="505" spans="1:5" ht="31.5">
      <c r="A505" s="227" t="s">
        <v>154</v>
      </c>
      <c r="B505" s="228" t="s">
        <v>470</v>
      </c>
      <c r="C505" s="229" t="s">
        <v>155</v>
      </c>
      <c r="D505" s="230">
        <v>0</v>
      </c>
      <c r="E505" s="231">
        <v>0.7</v>
      </c>
    </row>
    <row r="506" spans="1:5" ht="47.25">
      <c r="A506" s="227" t="s">
        <v>329</v>
      </c>
      <c r="B506" s="228" t="s">
        <v>470</v>
      </c>
      <c r="C506" s="229" t="s">
        <v>155</v>
      </c>
      <c r="D506" s="230">
        <v>104</v>
      </c>
      <c r="E506" s="231">
        <v>0.7</v>
      </c>
    </row>
    <row r="507" spans="1:5">
      <c r="A507" s="227" t="s">
        <v>471</v>
      </c>
      <c r="B507" s="228" t="s">
        <v>472</v>
      </c>
      <c r="C507" s="229" t="s">
        <v>147</v>
      </c>
      <c r="D507" s="230">
        <v>0</v>
      </c>
      <c r="E507" s="231">
        <v>10</v>
      </c>
    </row>
    <row r="508" spans="1:5" ht="47.25">
      <c r="A508" s="227" t="s">
        <v>473</v>
      </c>
      <c r="B508" s="228" t="s">
        <v>474</v>
      </c>
      <c r="C508" s="229" t="s">
        <v>147</v>
      </c>
      <c r="D508" s="230">
        <v>0</v>
      </c>
      <c r="E508" s="231">
        <v>10</v>
      </c>
    </row>
    <row r="509" spans="1:5">
      <c r="A509" s="227" t="s">
        <v>475</v>
      </c>
      <c r="B509" s="228" t="s">
        <v>476</v>
      </c>
      <c r="C509" s="229" t="s">
        <v>147</v>
      </c>
      <c r="D509" s="230">
        <v>0</v>
      </c>
      <c r="E509" s="231">
        <v>10</v>
      </c>
    </row>
    <row r="510" spans="1:5" ht="31.5">
      <c r="A510" s="227" t="s">
        <v>154</v>
      </c>
      <c r="B510" s="228" t="s">
        <v>476</v>
      </c>
      <c r="C510" s="229" t="s">
        <v>155</v>
      </c>
      <c r="D510" s="230">
        <v>0</v>
      </c>
      <c r="E510" s="231">
        <v>10</v>
      </c>
    </row>
    <row r="511" spans="1:5">
      <c r="A511" s="227" t="s">
        <v>309</v>
      </c>
      <c r="B511" s="228" t="s">
        <v>476</v>
      </c>
      <c r="C511" s="229" t="s">
        <v>155</v>
      </c>
      <c r="D511" s="230">
        <v>113</v>
      </c>
      <c r="E511" s="231">
        <v>10</v>
      </c>
    </row>
    <row r="512" spans="1:5" s="226" customFormat="1" ht="47.25">
      <c r="A512" s="221" t="s">
        <v>477</v>
      </c>
      <c r="B512" s="222" t="s">
        <v>478</v>
      </c>
      <c r="C512" s="223" t="s">
        <v>147</v>
      </c>
      <c r="D512" s="224">
        <v>0</v>
      </c>
      <c r="E512" s="225">
        <v>9969.7000000000007</v>
      </c>
    </row>
    <row r="513" spans="1:5" ht="47.25">
      <c r="A513" s="227" t="s">
        <v>479</v>
      </c>
      <c r="B513" s="228" t="s">
        <v>480</v>
      </c>
      <c r="C513" s="229" t="s">
        <v>147</v>
      </c>
      <c r="D513" s="230">
        <v>0</v>
      </c>
      <c r="E513" s="231">
        <v>3056.4</v>
      </c>
    </row>
    <row r="514" spans="1:5" ht="31.5">
      <c r="A514" s="227" t="s">
        <v>481</v>
      </c>
      <c r="B514" s="228" t="s">
        <v>482</v>
      </c>
      <c r="C514" s="229" t="s">
        <v>147</v>
      </c>
      <c r="D514" s="230">
        <v>0</v>
      </c>
      <c r="E514" s="231">
        <v>3056.4</v>
      </c>
    </row>
    <row r="515" spans="1:5" ht="47.25">
      <c r="A515" s="227" t="s">
        <v>483</v>
      </c>
      <c r="B515" s="228" t="s">
        <v>484</v>
      </c>
      <c r="C515" s="229" t="s">
        <v>147</v>
      </c>
      <c r="D515" s="230">
        <v>0</v>
      </c>
      <c r="E515" s="231">
        <v>37.299999999999997</v>
      </c>
    </row>
    <row r="516" spans="1:5" ht="31.5">
      <c r="A516" s="227" t="s">
        <v>154</v>
      </c>
      <c r="B516" s="228" t="s">
        <v>484</v>
      </c>
      <c r="C516" s="229" t="s">
        <v>155</v>
      </c>
      <c r="D516" s="230">
        <v>0</v>
      </c>
      <c r="E516" s="231">
        <v>37.299999999999997</v>
      </c>
    </row>
    <row r="517" spans="1:5">
      <c r="A517" s="227" t="s">
        <v>237</v>
      </c>
      <c r="B517" s="228" t="s">
        <v>484</v>
      </c>
      <c r="C517" s="229" t="s">
        <v>155</v>
      </c>
      <c r="D517" s="230">
        <v>709</v>
      </c>
      <c r="E517" s="231">
        <v>37.299999999999997</v>
      </c>
    </row>
    <row r="518" spans="1:5">
      <c r="A518" s="227" t="s">
        <v>485</v>
      </c>
      <c r="B518" s="228" t="s">
        <v>486</v>
      </c>
      <c r="C518" s="229" t="s">
        <v>147</v>
      </c>
      <c r="D518" s="230">
        <v>0</v>
      </c>
      <c r="E518" s="231">
        <v>479.9</v>
      </c>
    </row>
    <row r="519" spans="1:5" ht="31.5">
      <c r="A519" s="227" t="s">
        <v>154</v>
      </c>
      <c r="B519" s="228" t="s">
        <v>486</v>
      </c>
      <c r="C519" s="229" t="s">
        <v>155</v>
      </c>
      <c r="D519" s="230">
        <v>0</v>
      </c>
      <c r="E519" s="231">
        <v>479.9</v>
      </c>
    </row>
    <row r="520" spans="1:5">
      <c r="A520" s="227" t="s">
        <v>405</v>
      </c>
      <c r="B520" s="228" t="s">
        <v>486</v>
      </c>
      <c r="C520" s="229" t="s">
        <v>155</v>
      </c>
      <c r="D520" s="230">
        <v>409</v>
      </c>
      <c r="E520" s="231">
        <v>479.9</v>
      </c>
    </row>
    <row r="521" spans="1:5" ht="47.25">
      <c r="A521" s="227" t="s">
        <v>487</v>
      </c>
      <c r="B521" s="228" t="s">
        <v>488</v>
      </c>
      <c r="C521" s="229" t="s">
        <v>147</v>
      </c>
      <c r="D521" s="230">
        <v>0</v>
      </c>
      <c r="E521" s="231">
        <v>70</v>
      </c>
    </row>
    <row r="522" spans="1:5" ht="31.5">
      <c r="A522" s="227" t="s">
        <v>154</v>
      </c>
      <c r="B522" s="228" t="s">
        <v>488</v>
      </c>
      <c r="C522" s="229" t="s">
        <v>155</v>
      </c>
      <c r="D522" s="230">
        <v>0</v>
      </c>
      <c r="E522" s="231">
        <v>70</v>
      </c>
    </row>
    <row r="523" spans="1:5">
      <c r="A523" s="227" t="s">
        <v>335</v>
      </c>
      <c r="B523" s="228" t="s">
        <v>488</v>
      </c>
      <c r="C523" s="229" t="s">
        <v>155</v>
      </c>
      <c r="D523" s="230">
        <v>505</v>
      </c>
      <c r="E523" s="231">
        <v>70</v>
      </c>
    </row>
    <row r="524" spans="1:5" ht="47.25">
      <c r="A524" s="227" t="s">
        <v>489</v>
      </c>
      <c r="B524" s="228" t="s">
        <v>490</v>
      </c>
      <c r="C524" s="229" t="s">
        <v>147</v>
      </c>
      <c r="D524" s="230">
        <v>0</v>
      </c>
      <c r="E524" s="231">
        <v>2469.1999999999998</v>
      </c>
    </row>
    <row r="525" spans="1:5" ht="31.5">
      <c r="A525" s="227" t="s">
        <v>491</v>
      </c>
      <c r="B525" s="228" t="s">
        <v>490</v>
      </c>
      <c r="C525" s="229" t="s">
        <v>492</v>
      </c>
      <c r="D525" s="230">
        <v>0</v>
      </c>
      <c r="E525" s="231">
        <v>2469.1999999999998</v>
      </c>
    </row>
    <row r="526" spans="1:5">
      <c r="A526" s="227" t="s">
        <v>335</v>
      </c>
      <c r="B526" s="228" t="s">
        <v>490</v>
      </c>
      <c r="C526" s="229" t="s">
        <v>492</v>
      </c>
      <c r="D526" s="230">
        <v>505</v>
      </c>
      <c r="E526" s="231">
        <v>2469.1999999999998</v>
      </c>
    </row>
    <row r="527" spans="1:5" ht="47.25">
      <c r="A527" s="227" t="s">
        <v>493</v>
      </c>
      <c r="B527" s="228" t="s">
        <v>494</v>
      </c>
      <c r="C527" s="229" t="s">
        <v>147</v>
      </c>
      <c r="D527" s="230">
        <v>0</v>
      </c>
      <c r="E527" s="231">
        <v>33.5</v>
      </c>
    </row>
    <row r="528" spans="1:5" ht="63">
      <c r="A528" s="227" t="s">
        <v>495</v>
      </c>
      <c r="B528" s="228" t="s">
        <v>496</v>
      </c>
      <c r="C528" s="229" t="s">
        <v>147</v>
      </c>
      <c r="D528" s="230">
        <v>0</v>
      </c>
      <c r="E528" s="231">
        <v>33.5</v>
      </c>
    </row>
    <row r="529" spans="1:5">
      <c r="A529" s="227" t="s">
        <v>497</v>
      </c>
      <c r="B529" s="228" t="s">
        <v>498</v>
      </c>
      <c r="C529" s="229" t="s">
        <v>147</v>
      </c>
      <c r="D529" s="230">
        <v>0</v>
      </c>
      <c r="E529" s="231">
        <v>30.5</v>
      </c>
    </row>
    <row r="530" spans="1:5" ht="31.5">
      <c r="A530" s="227" t="s">
        <v>154</v>
      </c>
      <c r="B530" s="228" t="s">
        <v>498</v>
      </c>
      <c r="C530" s="229" t="s">
        <v>155</v>
      </c>
      <c r="D530" s="230">
        <v>0</v>
      </c>
      <c r="E530" s="231">
        <v>30.5</v>
      </c>
    </row>
    <row r="531" spans="1:5">
      <c r="A531" s="227" t="s">
        <v>309</v>
      </c>
      <c r="B531" s="228" t="s">
        <v>498</v>
      </c>
      <c r="C531" s="229" t="s">
        <v>155</v>
      </c>
      <c r="D531" s="230">
        <v>113</v>
      </c>
      <c r="E531" s="231">
        <v>30.5</v>
      </c>
    </row>
    <row r="532" spans="1:5">
      <c r="A532" s="227" t="s">
        <v>499</v>
      </c>
      <c r="B532" s="228" t="s">
        <v>500</v>
      </c>
      <c r="C532" s="229" t="s">
        <v>147</v>
      </c>
      <c r="D532" s="230">
        <v>0</v>
      </c>
      <c r="E532" s="231">
        <v>3</v>
      </c>
    </row>
    <row r="533" spans="1:5" ht="31.5">
      <c r="A533" s="227" t="s">
        <v>154</v>
      </c>
      <c r="B533" s="228" t="s">
        <v>500</v>
      </c>
      <c r="C533" s="229" t="s">
        <v>155</v>
      </c>
      <c r="D533" s="230">
        <v>0</v>
      </c>
      <c r="E533" s="231">
        <v>3</v>
      </c>
    </row>
    <row r="534" spans="1:5">
      <c r="A534" s="227" t="s">
        <v>309</v>
      </c>
      <c r="B534" s="228" t="s">
        <v>500</v>
      </c>
      <c r="C534" s="229" t="s">
        <v>155</v>
      </c>
      <c r="D534" s="230">
        <v>113</v>
      </c>
      <c r="E534" s="231">
        <v>3</v>
      </c>
    </row>
    <row r="535" spans="1:5" ht="31.5">
      <c r="A535" s="227" t="s">
        <v>501</v>
      </c>
      <c r="B535" s="228" t="s">
        <v>502</v>
      </c>
      <c r="C535" s="229" t="s">
        <v>147</v>
      </c>
      <c r="D535" s="230">
        <v>0</v>
      </c>
      <c r="E535" s="231">
        <v>6879.8</v>
      </c>
    </row>
    <row r="536" spans="1:5" ht="47.25">
      <c r="A536" s="227" t="s">
        <v>503</v>
      </c>
      <c r="B536" s="228" t="s">
        <v>504</v>
      </c>
      <c r="C536" s="229" t="s">
        <v>147</v>
      </c>
      <c r="D536" s="230">
        <v>0</v>
      </c>
      <c r="E536" s="231">
        <v>70</v>
      </c>
    </row>
    <row r="537" spans="1:5" ht="31.5">
      <c r="A537" s="227" t="s">
        <v>505</v>
      </c>
      <c r="B537" s="228" t="s">
        <v>506</v>
      </c>
      <c r="C537" s="229" t="s">
        <v>147</v>
      </c>
      <c r="D537" s="230">
        <v>0</v>
      </c>
      <c r="E537" s="231">
        <v>30.8</v>
      </c>
    </row>
    <row r="538" spans="1:5" ht="31.5">
      <c r="A538" s="227" t="s">
        <v>154</v>
      </c>
      <c r="B538" s="228" t="s">
        <v>506</v>
      </c>
      <c r="C538" s="229" t="s">
        <v>155</v>
      </c>
      <c r="D538" s="230">
        <v>0</v>
      </c>
      <c r="E538" s="231">
        <v>30.8</v>
      </c>
    </row>
    <row r="539" spans="1:5">
      <c r="A539" s="227" t="s">
        <v>309</v>
      </c>
      <c r="B539" s="228" t="s">
        <v>506</v>
      </c>
      <c r="C539" s="229" t="s">
        <v>155</v>
      </c>
      <c r="D539" s="230">
        <v>113</v>
      </c>
      <c r="E539" s="231">
        <v>30.8</v>
      </c>
    </row>
    <row r="540" spans="1:5" ht="31.5">
      <c r="A540" s="227" t="s">
        <v>507</v>
      </c>
      <c r="B540" s="228" t="s">
        <v>508</v>
      </c>
      <c r="C540" s="229" t="s">
        <v>147</v>
      </c>
      <c r="D540" s="230">
        <v>0</v>
      </c>
      <c r="E540" s="231">
        <v>9.1999999999999993</v>
      </c>
    </row>
    <row r="541" spans="1:5" ht="31.5">
      <c r="A541" s="227" t="s">
        <v>154</v>
      </c>
      <c r="B541" s="228" t="s">
        <v>508</v>
      </c>
      <c r="C541" s="229" t="s">
        <v>155</v>
      </c>
      <c r="D541" s="230">
        <v>0</v>
      </c>
      <c r="E541" s="231">
        <v>9.1999999999999993</v>
      </c>
    </row>
    <row r="542" spans="1:5">
      <c r="A542" s="227" t="s">
        <v>309</v>
      </c>
      <c r="B542" s="228" t="s">
        <v>508</v>
      </c>
      <c r="C542" s="229" t="s">
        <v>155</v>
      </c>
      <c r="D542" s="230">
        <v>113</v>
      </c>
      <c r="E542" s="231">
        <v>9.1999999999999993</v>
      </c>
    </row>
    <row r="543" spans="1:5" ht="63">
      <c r="A543" s="227" t="s">
        <v>509</v>
      </c>
      <c r="B543" s="228" t="s">
        <v>510</v>
      </c>
      <c r="C543" s="229" t="s">
        <v>147</v>
      </c>
      <c r="D543" s="230">
        <v>0</v>
      </c>
      <c r="E543" s="231">
        <v>5</v>
      </c>
    </row>
    <row r="544" spans="1:5" ht="31.5">
      <c r="A544" s="227" t="s">
        <v>154</v>
      </c>
      <c r="B544" s="228" t="s">
        <v>510</v>
      </c>
      <c r="C544" s="229" t="s">
        <v>155</v>
      </c>
      <c r="D544" s="230">
        <v>0</v>
      </c>
      <c r="E544" s="231">
        <v>5</v>
      </c>
    </row>
    <row r="545" spans="1:5">
      <c r="A545" s="227" t="s">
        <v>309</v>
      </c>
      <c r="B545" s="228" t="s">
        <v>510</v>
      </c>
      <c r="C545" s="229" t="s">
        <v>155</v>
      </c>
      <c r="D545" s="230">
        <v>113</v>
      </c>
      <c r="E545" s="231">
        <v>5</v>
      </c>
    </row>
    <row r="546" spans="1:5" ht="47.25">
      <c r="A546" s="227" t="s">
        <v>511</v>
      </c>
      <c r="B546" s="228" t="s">
        <v>512</v>
      </c>
      <c r="C546" s="229" t="s">
        <v>147</v>
      </c>
      <c r="D546" s="230">
        <v>0</v>
      </c>
      <c r="E546" s="231">
        <v>10</v>
      </c>
    </row>
    <row r="547" spans="1:5" ht="31.5">
      <c r="A547" s="227" t="s">
        <v>154</v>
      </c>
      <c r="B547" s="228" t="s">
        <v>512</v>
      </c>
      <c r="C547" s="229" t="s">
        <v>155</v>
      </c>
      <c r="D547" s="230">
        <v>0</v>
      </c>
      <c r="E547" s="231">
        <v>10</v>
      </c>
    </row>
    <row r="548" spans="1:5">
      <c r="A548" s="227" t="s">
        <v>309</v>
      </c>
      <c r="B548" s="228" t="s">
        <v>512</v>
      </c>
      <c r="C548" s="229" t="s">
        <v>155</v>
      </c>
      <c r="D548" s="230">
        <v>113</v>
      </c>
      <c r="E548" s="231">
        <v>10</v>
      </c>
    </row>
    <row r="549" spans="1:5" ht="47.25">
      <c r="A549" s="227" t="s">
        <v>513</v>
      </c>
      <c r="B549" s="228" t="s">
        <v>514</v>
      </c>
      <c r="C549" s="229" t="s">
        <v>147</v>
      </c>
      <c r="D549" s="230">
        <v>0</v>
      </c>
      <c r="E549" s="231">
        <v>15</v>
      </c>
    </row>
    <row r="550" spans="1:5" ht="31.5">
      <c r="A550" s="227" t="s">
        <v>154</v>
      </c>
      <c r="B550" s="228" t="s">
        <v>514</v>
      </c>
      <c r="C550" s="229" t="s">
        <v>155</v>
      </c>
      <c r="D550" s="230">
        <v>0</v>
      </c>
      <c r="E550" s="231">
        <v>15</v>
      </c>
    </row>
    <row r="551" spans="1:5">
      <c r="A551" s="227" t="s">
        <v>309</v>
      </c>
      <c r="B551" s="228" t="s">
        <v>514</v>
      </c>
      <c r="C551" s="229" t="s">
        <v>155</v>
      </c>
      <c r="D551" s="230">
        <v>113</v>
      </c>
      <c r="E551" s="231">
        <v>15</v>
      </c>
    </row>
    <row r="552" spans="1:5" ht="47.25">
      <c r="A552" s="227" t="s">
        <v>515</v>
      </c>
      <c r="B552" s="228" t="s">
        <v>516</v>
      </c>
      <c r="C552" s="229" t="s">
        <v>147</v>
      </c>
      <c r="D552" s="230">
        <v>0</v>
      </c>
      <c r="E552" s="231">
        <v>6809.8</v>
      </c>
    </row>
    <row r="553" spans="1:5">
      <c r="A553" s="227" t="s">
        <v>161</v>
      </c>
      <c r="B553" s="228" t="s">
        <v>517</v>
      </c>
      <c r="C553" s="229" t="s">
        <v>147</v>
      </c>
      <c r="D553" s="230">
        <v>0</v>
      </c>
      <c r="E553" s="231">
        <v>45.5</v>
      </c>
    </row>
    <row r="554" spans="1:5" ht="31.5">
      <c r="A554" s="227" t="s">
        <v>154</v>
      </c>
      <c r="B554" s="228" t="s">
        <v>517</v>
      </c>
      <c r="C554" s="229" t="s">
        <v>155</v>
      </c>
      <c r="D554" s="230">
        <v>0</v>
      </c>
      <c r="E554" s="231">
        <v>45.5</v>
      </c>
    </row>
    <row r="555" spans="1:5" ht="31.5">
      <c r="A555" s="227" t="s">
        <v>163</v>
      </c>
      <c r="B555" s="228" t="s">
        <v>517</v>
      </c>
      <c r="C555" s="229" t="s">
        <v>155</v>
      </c>
      <c r="D555" s="230">
        <v>705</v>
      </c>
      <c r="E555" s="231">
        <v>45.5</v>
      </c>
    </row>
    <row r="556" spans="1:5">
      <c r="A556" s="227" t="s">
        <v>164</v>
      </c>
      <c r="B556" s="228" t="s">
        <v>518</v>
      </c>
      <c r="C556" s="229" t="s">
        <v>147</v>
      </c>
      <c r="D556" s="230">
        <v>0</v>
      </c>
      <c r="E556" s="231">
        <v>4930.2</v>
      </c>
    </row>
    <row r="557" spans="1:5" ht="63">
      <c r="A557" s="227" t="s">
        <v>170</v>
      </c>
      <c r="B557" s="228" t="s">
        <v>518</v>
      </c>
      <c r="C557" s="229" t="s">
        <v>171</v>
      </c>
      <c r="D557" s="230">
        <v>0</v>
      </c>
      <c r="E557" s="231">
        <v>4694.8999999999996</v>
      </c>
    </row>
    <row r="558" spans="1:5" ht="31.5">
      <c r="A558" s="227" t="s">
        <v>519</v>
      </c>
      <c r="B558" s="228" t="s">
        <v>518</v>
      </c>
      <c r="C558" s="229" t="s">
        <v>171</v>
      </c>
      <c r="D558" s="230">
        <v>314</v>
      </c>
      <c r="E558" s="231">
        <v>4694.8999999999996</v>
      </c>
    </row>
    <row r="559" spans="1:5" ht="31.5">
      <c r="A559" s="227" t="s">
        <v>154</v>
      </c>
      <c r="B559" s="228" t="s">
        <v>518</v>
      </c>
      <c r="C559" s="229" t="s">
        <v>155</v>
      </c>
      <c r="D559" s="230">
        <v>0</v>
      </c>
      <c r="E559" s="231">
        <v>235.3</v>
      </c>
    </row>
    <row r="560" spans="1:5" ht="31.5">
      <c r="A560" s="227" t="s">
        <v>519</v>
      </c>
      <c r="B560" s="228" t="s">
        <v>518</v>
      </c>
      <c r="C560" s="229" t="s">
        <v>155</v>
      </c>
      <c r="D560" s="230">
        <v>314</v>
      </c>
      <c r="E560" s="231">
        <v>235.3</v>
      </c>
    </row>
    <row r="561" spans="1:5" ht="141.75">
      <c r="A561" s="227" t="s">
        <v>228</v>
      </c>
      <c r="B561" s="228" t="s">
        <v>520</v>
      </c>
      <c r="C561" s="229" t="s">
        <v>147</v>
      </c>
      <c r="D561" s="230">
        <v>0</v>
      </c>
      <c r="E561" s="231">
        <v>1834.1</v>
      </c>
    </row>
    <row r="562" spans="1:5" ht="63">
      <c r="A562" s="227" t="s">
        <v>170</v>
      </c>
      <c r="B562" s="228" t="s">
        <v>520</v>
      </c>
      <c r="C562" s="229" t="s">
        <v>171</v>
      </c>
      <c r="D562" s="230">
        <v>0</v>
      </c>
      <c r="E562" s="231">
        <v>1834.1</v>
      </c>
    </row>
    <row r="563" spans="1:5" ht="31.5">
      <c r="A563" s="227" t="s">
        <v>519</v>
      </c>
      <c r="B563" s="228" t="s">
        <v>520</v>
      </c>
      <c r="C563" s="229" t="s">
        <v>171</v>
      </c>
      <c r="D563" s="230">
        <v>314</v>
      </c>
      <c r="E563" s="231">
        <v>1834.1</v>
      </c>
    </row>
    <row r="564" spans="1:5" s="226" customFormat="1" ht="47.25">
      <c r="A564" s="221" t="s">
        <v>521</v>
      </c>
      <c r="B564" s="222" t="s">
        <v>522</v>
      </c>
      <c r="C564" s="223" t="s">
        <v>147</v>
      </c>
      <c r="D564" s="224">
        <v>0</v>
      </c>
      <c r="E564" s="225">
        <v>3537.6</v>
      </c>
    </row>
    <row r="565" spans="1:5" ht="31.5">
      <c r="A565" s="227" t="s">
        <v>523</v>
      </c>
      <c r="B565" s="228" t="s">
        <v>524</v>
      </c>
      <c r="C565" s="229" t="s">
        <v>147</v>
      </c>
      <c r="D565" s="230">
        <v>0</v>
      </c>
      <c r="E565" s="231">
        <v>166</v>
      </c>
    </row>
    <row r="566" spans="1:5" ht="47.25">
      <c r="A566" s="227" t="s">
        <v>525</v>
      </c>
      <c r="B566" s="228" t="s">
        <v>526</v>
      </c>
      <c r="C566" s="229" t="s">
        <v>147</v>
      </c>
      <c r="D566" s="230">
        <v>0</v>
      </c>
      <c r="E566" s="231">
        <v>166</v>
      </c>
    </row>
    <row r="567" spans="1:5" ht="47.25">
      <c r="A567" s="227" t="s">
        <v>527</v>
      </c>
      <c r="B567" s="228" t="s">
        <v>528</v>
      </c>
      <c r="C567" s="229" t="s">
        <v>147</v>
      </c>
      <c r="D567" s="230">
        <v>0</v>
      </c>
      <c r="E567" s="231">
        <v>146.1</v>
      </c>
    </row>
    <row r="568" spans="1:5" ht="31.5">
      <c r="A568" s="227" t="s">
        <v>154</v>
      </c>
      <c r="B568" s="228" t="s">
        <v>528</v>
      </c>
      <c r="C568" s="229" t="s">
        <v>155</v>
      </c>
      <c r="D568" s="230">
        <v>0</v>
      </c>
      <c r="E568" s="231">
        <v>146.1</v>
      </c>
    </row>
    <row r="569" spans="1:5">
      <c r="A569" s="227" t="s">
        <v>251</v>
      </c>
      <c r="B569" s="228" t="s">
        <v>528</v>
      </c>
      <c r="C569" s="229" t="s">
        <v>155</v>
      </c>
      <c r="D569" s="230">
        <v>707</v>
      </c>
      <c r="E569" s="231">
        <v>146.1</v>
      </c>
    </row>
    <row r="570" spans="1:5" ht="31.5">
      <c r="A570" s="227" t="s">
        <v>529</v>
      </c>
      <c r="B570" s="228" t="s">
        <v>530</v>
      </c>
      <c r="C570" s="229" t="s">
        <v>147</v>
      </c>
      <c r="D570" s="230">
        <v>0</v>
      </c>
      <c r="E570" s="231">
        <v>19.899999999999999</v>
      </c>
    </row>
    <row r="571" spans="1:5" ht="31.5">
      <c r="A571" s="227" t="s">
        <v>154</v>
      </c>
      <c r="B571" s="228" t="s">
        <v>530</v>
      </c>
      <c r="C571" s="229" t="s">
        <v>155</v>
      </c>
      <c r="D571" s="230">
        <v>0</v>
      </c>
      <c r="E571" s="231">
        <v>19.899999999999999</v>
      </c>
    </row>
    <row r="572" spans="1:5">
      <c r="A572" s="227" t="s">
        <v>251</v>
      </c>
      <c r="B572" s="228" t="s">
        <v>530</v>
      </c>
      <c r="C572" s="229" t="s">
        <v>155</v>
      </c>
      <c r="D572" s="230">
        <v>707</v>
      </c>
      <c r="E572" s="231">
        <v>19.899999999999999</v>
      </c>
    </row>
    <row r="573" spans="1:5" ht="47.25">
      <c r="A573" s="227" t="s">
        <v>531</v>
      </c>
      <c r="B573" s="228" t="s">
        <v>532</v>
      </c>
      <c r="C573" s="229" t="s">
        <v>147</v>
      </c>
      <c r="D573" s="230">
        <v>0</v>
      </c>
      <c r="E573" s="231">
        <v>1480.6</v>
      </c>
    </row>
    <row r="574" spans="1:5" ht="31.5">
      <c r="A574" s="227" t="s">
        <v>533</v>
      </c>
      <c r="B574" s="228" t="s">
        <v>534</v>
      </c>
      <c r="C574" s="229" t="s">
        <v>147</v>
      </c>
      <c r="D574" s="230">
        <v>0</v>
      </c>
      <c r="E574" s="231">
        <v>639</v>
      </c>
    </row>
    <row r="575" spans="1:5" ht="31.5">
      <c r="A575" s="227" t="s">
        <v>535</v>
      </c>
      <c r="B575" s="228" t="s">
        <v>536</v>
      </c>
      <c r="C575" s="229" t="s">
        <v>147</v>
      </c>
      <c r="D575" s="230">
        <v>0</v>
      </c>
      <c r="E575" s="231">
        <v>283</v>
      </c>
    </row>
    <row r="576" spans="1:5" ht="31.5">
      <c r="A576" s="227" t="s">
        <v>154</v>
      </c>
      <c r="B576" s="228" t="s">
        <v>536</v>
      </c>
      <c r="C576" s="229" t="s">
        <v>155</v>
      </c>
      <c r="D576" s="230">
        <v>0</v>
      </c>
      <c r="E576" s="231">
        <v>283</v>
      </c>
    </row>
    <row r="577" spans="1:5">
      <c r="A577" s="227" t="s">
        <v>537</v>
      </c>
      <c r="B577" s="228" t="s">
        <v>536</v>
      </c>
      <c r="C577" s="229" t="s">
        <v>155</v>
      </c>
      <c r="D577" s="230">
        <v>1101</v>
      </c>
      <c r="E577" s="231">
        <v>283</v>
      </c>
    </row>
    <row r="578" spans="1:5" ht="31.5">
      <c r="A578" s="227" t="s">
        <v>538</v>
      </c>
      <c r="B578" s="228" t="s">
        <v>539</v>
      </c>
      <c r="C578" s="229" t="s">
        <v>147</v>
      </c>
      <c r="D578" s="230">
        <v>0</v>
      </c>
      <c r="E578" s="231">
        <v>10</v>
      </c>
    </row>
    <row r="579" spans="1:5" ht="31.5">
      <c r="A579" s="227" t="s">
        <v>154</v>
      </c>
      <c r="B579" s="228" t="s">
        <v>539</v>
      </c>
      <c r="C579" s="229" t="s">
        <v>155</v>
      </c>
      <c r="D579" s="230">
        <v>0</v>
      </c>
      <c r="E579" s="231">
        <v>10</v>
      </c>
    </row>
    <row r="580" spans="1:5">
      <c r="A580" s="227" t="s">
        <v>537</v>
      </c>
      <c r="B580" s="228" t="s">
        <v>539</v>
      </c>
      <c r="C580" s="229" t="s">
        <v>155</v>
      </c>
      <c r="D580" s="230">
        <v>1101</v>
      </c>
      <c r="E580" s="231">
        <v>10</v>
      </c>
    </row>
    <row r="581" spans="1:5" ht="47.25">
      <c r="A581" s="227" t="s">
        <v>540</v>
      </c>
      <c r="B581" s="228" t="s">
        <v>541</v>
      </c>
      <c r="C581" s="229" t="s">
        <v>147</v>
      </c>
      <c r="D581" s="230">
        <v>0</v>
      </c>
      <c r="E581" s="231">
        <v>121</v>
      </c>
    </row>
    <row r="582" spans="1:5" ht="31.5">
      <c r="A582" s="227" t="s">
        <v>154</v>
      </c>
      <c r="B582" s="228" t="s">
        <v>541</v>
      </c>
      <c r="C582" s="229" t="s">
        <v>155</v>
      </c>
      <c r="D582" s="230">
        <v>0</v>
      </c>
      <c r="E582" s="231">
        <v>121</v>
      </c>
    </row>
    <row r="583" spans="1:5">
      <c r="A583" s="227" t="s">
        <v>537</v>
      </c>
      <c r="B583" s="228" t="s">
        <v>541</v>
      </c>
      <c r="C583" s="229" t="s">
        <v>155</v>
      </c>
      <c r="D583" s="230">
        <v>1101</v>
      </c>
      <c r="E583" s="231">
        <v>121</v>
      </c>
    </row>
    <row r="584" spans="1:5" ht="47.25">
      <c r="A584" s="227" t="s">
        <v>542</v>
      </c>
      <c r="B584" s="228" t="s">
        <v>543</v>
      </c>
      <c r="C584" s="229" t="s">
        <v>147</v>
      </c>
      <c r="D584" s="230">
        <v>0</v>
      </c>
      <c r="E584" s="231">
        <v>225</v>
      </c>
    </row>
    <row r="585" spans="1:5">
      <c r="A585" s="227" t="s">
        <v>172</v>
      </c>
      <c r="B585" s="228" t="s">
        <v>543</v>
      </c>
      <c r="C585" s="229" t="s">
        <v>173</v>
      </c>
      <c r="D585" s="230">
        <v>0</v>
      </c>
      <c r="E585" s="231">
        <v>225</v>
      </c>
    </row>
    <row r="586" spans="1:5">
      <c r="A586" s="227" t="s">
        <v>537</v>
      </c>
      <c r="B586" s="228" t="s">
        <v>543</v>
      </c>
      <c r="C586" s="229" t="s">
        <v>173</v>
      </c>
      <c r="D586" s="230">
        <v>1101</v>
      </c>
      <c r="E586" s="231">
        <v>225</v>
      </c>
    </row>
    <row r="587" spans="1:5" ht="31.5">
      <c r="A587" s="227" t="s">
        <v>544</v>
      </c>
      <c r="B587" s="228" t="s">
        <v>545</v>
      </c>
      <c r="C587" s="229" t="s">
        <v>147</v>
      </c>
      <c r="D587" s="230">
        <v>0</v>
      </c>
      <c r="E587" s="231">
        <v>841.6</v>
      </c>
    </row>
    <row r="588" spans="1:5" ht="31.5">
      <c r="A588" s="227" t="s">
        <v>546</v>
      </c>
      <c r="B588" s="228" t="s">
        <v>547</v>
      </c>
      <c r="C588" s="229" t="s">
        <v>147</v>
      </c>
      <c r="D588" s="230">
        <v>0</v>
      </c>
      <c r="E588" s="231">
        <v>75</v>
      </c>
    </row>
    <row r="589" spans="1:5" ht="31.5">
      <c r="A589" s="227" t="s">
        <v>154</v>
      </c>
      <c r="B589" s="228" t="s">
        <v>547</v>
      </c>
      <c r="C589" s="229" t="s">
        <v>155</v>
      </c>
      <c r="D589" s="230">
        <v>0</v>
      </c>
      <c r="E589" s="231">
        <v>75</v>
      </c>
    </row>
    <row r="590" spans="1:5">
      <c r="A590" s="227" t="s">
        <v>537</v>
      </c>
      <c r="B590" s="228" t="s">
        <v>547</v>
      </c>
      <c r="C590" s="229" t="s">
        <v>155</v>
      </c>
      <c r="D590" s="230">
        <v>1101</v>
      </c>
      <c r="E590" s="231">
        <v>75</v>
      </c>
    </row>
    <row r="591" spans="1:5" ht="47.25">
      <c r="A591" s="227" t="s">
        <v>548</v>
      </c>
      <c r="B591" s="228" t="s">
        <v>549</v>
      </c>
      <c r="C591" s="229" t="s">
        <v>147</v>
      </c>
      <c r="D591" s="230">
        <v>0</v>
      </c>
      <c r="E591" s="231">
        <v>766.6</v>
      </c>
    </row>
    <row r="592" spans="1:5" ht="31.5">
      <c r="A592" s="227" t="s">
        <v>154</v>
      </c>
      <c r="B592" s="228" t="s">
        <v>549</v>
      </c>
      <c r="C592" s="229" t="s">
        <v>155</v>
      </c>
      <c r="D592" s="230">
        <v>0</v>
      </c>
      <c r="E592" s="231">
        <v>766.6</v>
      </c>
    </row>
    <row r="593" spans="1:5">
      <c r="A593" s="227" t="s">
        <v>537</v>
      </c>
      <c r="B593" s="228" t="s">
        <v>549</v>
      </c>
      <c r="C593" s="229" t="s">
        <v>155</v>
      </c>
      <c r="D593" s="230">
        <v>1101</v>
      </c>
      <c r="E593" s="231">
        <v>766.6</v>
      </c>
    </row>
    <row r="594" spans="1:5" ht="31.5">
      <c r="A594" s="227" t="s">
        <v>550</v>
      </c>
      <c r="B594" s="228" t="s">
        <v>551</v>
      </c>
      <c r="C594" s="229" t="s">
        <v>147</v>
      </c>
      <c r="D594" s="230">
        <v>0</v>
      </c>
      <c r="E594" s="231">
        <v>1692</v>
      </c>
    </row>
    <row r="595" spans="1:5" ht="31.5">
      <c r="A595" s="227" t="s">
        <v>552</v>
      </c>
      <c r="B595" s="228" t="s">
        <v>553</v>
      </c>
      <c r="C595" s="229" t="s">
        <v>147</v>
      </c>
      <c r="D595" s="230">
        <v>0</v>
      </c>
      <c r="E595" s="231">
        <v>1692</v>
      </c>
    </row>
    <row r="596" spans="1:5" ht="47.25">
      <c r="A596" s="227" t="s">
        <v>554</v>
      </c>
      <c r="B596" s="228" t="s">
        <v>555</v>
      </c>
      <c r="C596" s="229" t="s">
        <v>147</v>
      </c>
      <c r="D596" s="230">
        <v>0</v>
      </c>
      <c r="E596" s="231">
        <v>17.3</v>
      </c>
    </row>
    <row r="597" spans="1:5">
      <c r="A597" s="227" t="s">
        <v>172</v>
      </c>
      <c r="B597" s="228" t="s">
        <v>555</v>
      </c>
      <c r="C597" s="229" t="s">
        <v>173</v>
      </c>
      <c r="D597" s="230">
        <v>0</v>
      </c>
      <c r="E597" s="231">
        <v>17.3</v>
      </c>
    </row>
    <row r="598" spans="1:5">
      <c r="A598" s="227" t="s">
        <v>341</v>
      </c>
      <c r="B598" s="228" t="s">
        <v>555</v>
      </c>
      <c r="C598" s="229" t="s">
        <v>173</v>
      </c>
      <c r="D598" s="230">
        <v>1003</v>
      </c>
      <c r="E598" s="231">
        <v>17.3</v>
      </c>
    </row>
    <row r="599" spans="1:5">
      <c r="A599" s="227" t="s">
        <v>556</v>
      </c>
      <c r="B599" s="228" t="s">
        <v>557</v>
      </c>
      <c r="C599" s="229" t="s">
        <v>147</v>
      </c>
      <c r="D599" s="230">
        <v>0</v>
      </c>
      <c r="E599" s="231">
        <v>1674.7</v>
      </c>
    </row>
    <row r="600" spans="1:5">
      <c r="A600" s="227" t="s">
        <v>172</v>
      </c>
      <c r="B600" s="228" t="s">
        <v>557</v>
      </c>
      <c r="C600" s="229" t="s">
        <v>173</v>
      </c>
      <c r="D600" s="230">
        <v>0</v>
      </c>
      <c r="E600" s="231">
        <v>1674.7</v>
      </c>
    </row>
    <row r="601" spans="1:5">
      <c r="A601" s="227" t="s">
        <v>341</v>
      </c>
      <c r="B601" s="228" t="s">
        <v>557</v>
      </c>
      <c r="C601" s="229" t="s">
        <v>173</v>
      </c>
      <c r="D601" s="230">
        <v>1003</v>
      </c>
      <c r="E601" s="231">
        <v>1674.7</v>
      </c>
    </row>
    <row r="602" spans="1:5" ht="63">
      <c r="A602" s="227" t="s">
        <v>558</v>
      </c>
      <c r="B602" s="228" t="s">
        <v>559</v>
      </c>
      <c r="C602" s="229" t="s">
        <v>147</v>
      </c>
      <c r="D602" s="230">
        <v>0</v>
      </c>
      <c r="E602" s="231">
        <v>84</v>
      </c>
    </row>
    <row r="603" spans="1:5" ht="47.25">
      <c r="A603" s="227" t="s">
        <v>560</v>
      </c>
      <c r="B603" s="228" t="s">
        <v>561</v>
      </c>
      <c r="C603" s="229" t="s">
        <v>147</v>
      </c>
      <c r="D603" s="230">
        <v>0</v>
      </c>
      <c r="E603" s="231">
        <v>84</v>
      </c>
    </row>
    <row r="604" spans="1:5" ht="31.5">
      <c r="A604" s="227" t="s">
        <v>562</v>
      </c>
      <c r="B604" s="228" t="s">
        <v>563</v>
      </c>
      <c r="C604" s="229" t="s">
        <v>147</v>
      </c>
      <c r="D604" s="230">
        <v>0</v>
      </c>
      <c r="E604" s="231">
        <v>48</v>
      </c>
    </row>
    <row r="605" spans="1:5" ht="31.5">
      <c r="A605" s="227" t="s">
        <v>154</v>
      </c>
      <c r="B605" s="228" t="s">
        <v>563</v>
      </c>
      <c r="C605" s="229" t="s">
        <v>155</v>
      </c>
      <c r="D605" s="230">
        <v>0</v>
      </c>
      <c r="E605" s="231">
        <v>48</v>
      </c>
    </row>
    <row r="606" spans="1:5">
      <c r="A606" s="227" t="s">
        <v>251</v>
      </c>
      <c r="B606" s="228" t="s">
        <v>563</v>
      </c>
      <c r="C606" s="229" t="s">
        <v>155</v>
      </c>
      <c r="D606" s="230">
        <v>707</v>
      </c>
      <c r="E606" s="231">
        <v>48</v>
      </c>
    </row>
    <row r="607" spans="1:5" ht="31.5">
      <c r="A607" s="227" t="s">
        <v>564</v>
      </c>
      <c r="B607" s="228" t="s">
        <v>565</v>
      </c>
      <c r="C607" s="229" t="s">
        <v>147</v>
      </c>
      <c r="D607" s="230">
        <v>0</v>
      </c>
      <c r="E607" s="231">
        <v>36</v>
      </c>
    </row>
    <row r="608" spans="1:5" ht="31.5">
      <c r="A608" s="227" t="s">
        <v>154</v>
      </c>
      <c r="B608" s="228" t="s">
        <v>565</v>
      </c>
      <c r="C608" s="229" t="s">
        <v>155</v>
      </c>
      <c r="D608" s="230">
        <v>0</v>
      </c>
      <c r="E608" s="231">
        <v>36</v>
      </c>
    </row>
    <row r="609" spans="1:5">
      <c r="A609" s="227" t="s">
        <v>251</v>
      </c>
      <c r="B609" s="228" t="s">
        <v>565</v>
      </c>
      <c r="C609" s="229" t="s">
        <v>155</v>
      </c>
      <c r="D609" s="230">
        <v>707</v>
      </c>
      <c r="E609" s="231">
        <v>36</v>
      </c>
    </row>
    <row r="610" spans="1:5" ht="31.5">
      <c r="A610" s="227" t="s">
        <v>566</v>
      </c>
      <c r="B610" s="228" t="s">
        <v>567</v>
      </c>
      <c r="C610" s="229" t="s">
        <v>147</v>
      </c>
      <c r="D610" s="230">
        <v>0</v>
      </c>
      <c r="E610" s="231">
        <v>115</v>
      </c>
    </row>
    <row r="611" spans="1:5" ht="31.5">
      <c r="A611" s="227" t="s">
        <v>568</v>
      </c>
      <c r="B611" s="228" t="s">
        <v>569</v>
      </c>
      <c r="C611" s="229" t="s">
        <v>147</v>
      </c>
      <c r="D611" s="230">
        <v>0</v>
      </c>
      <c r="E611" s="231">
        <v>45</v>
      </c>
    </row>
    <row r="612" spans="1:5" ht="31.5">
      <c r="A612" s="227" t="s">
        <v>570</v>
      </c>
      <c r="B612" s="228" t="s">
        <v>571</v>
      </c>
      <c r="C612" s="229" t="s">
        <v>147</v>
      </c>
      <c r="D612" s="230">
        <v>0</v>
      </c>
      <c r="E612" s="231">
        <v>20</v>
      </c>
    </row>
    <row r="613" spans="1:5" ht="31.5">
      <c r="A613" s="227" t="s">
        <v>154</v>
      </c>
      <c r="B613" s="228" t="s">
        <v>571</v>
      </c>
      <c r="C613" s="229" t="s">
        <v>155</v>
      </c>
      <c r="D613" s="230">
        <v>0</v>
      </c>
      <c r="E613" s="231">
        <v>20</v>
      </c>
    </row>
    <row r="614" spans="1:5">
      <c r="A614" s="227" t="s">
        <v>348</v>
      </c>
      <c r="B614" s="228" t="s">
        <v>571</v>
      </c>
      <c r="C614" s="229" t="s">
        <v>155</v>
      </c>
      <c r="D614" s="230">
        <v>412</v>
      </c>
      <c r="E614" s="231">
        <v>20</v>
      </c>
    </row>
    <row r="615" spans="1:5" ht="31.5">
      <c r="A615" s="227" t="s">
        <v>572</v>
      </c>
      <c r="B615" s="228" t="s">
        <v>573</v>
      </c>
      <c r="C615" s="229" t="s">
        <v>147</v>
      </c>
      <c r="D615" s="230">
        <v>0</v>
      </c>
      <c r="E615" s="231">
        <v>25</v>
      </c>
    </row>
    <row r="616" spans="1:5" ht="31.5">
      <c r="A616" s="227" t="s">
        <v>154</v>
      </c>
      <c r="B616" s="228" t="s">
        <v>573</v>
      </c>
      <c r="C616" s="229" t="s">
        <v>155</v>
      </c>
      <c r="D616" s="230">
        <v>0</v>
      </c>
      <c r="E616" s="231">
        <v>25</v>
      </c>
    </row>
    <row r="617" spans="1:5">
      <c r="A617" s="227" t="s">
        <v>348</v>
      </c>
      <c r="B617" s="228" t="s">
        <v>573</v>
      </c>
      <c r="C617" s="229" t="s">
        <v>155</v>
      </c>
      <c r="D617" s="230">
        <v>412</v>
      </c>
      <c r="E617" s="231">
        <v>25</v>
      </c>
    </row>
    <row r="618" spans="1:5" ht="31.5">
      <c r="A618" s="227" t="s">
        <v>574</v>
      </c>
      <c r="B618" s="228" t="s">
        <v>575</v>
      </c>
      <c r="C618" s="229" t="s">
        <v>147</v>
      </c>
      <c r="D618" s="230">
        <v>0</v>
      </c>
      <c r="E618" s="231">
        <v>5</v>
      </c>
    </row>
    <row r="619" spans="1:5" ht="31.5">
      <c r="A619" s="227" t="s">
        <v>576</v>
      </c>
      <c r="B619" s="228" t="s">
        <v>577</v>
      </c>
      <c r="C619" s="229" t="s">
        <v>147</v>
      </c>
      <c r="D619" s="230">
        <v>0</v>
      </c>
      <c r="E619" s="231">
        <v>5</v>
      </c>
    </row>
    <row r="620" spans="1:5" ht="31.5">
      <c r="A620" s="227" t="s">
        <v>154</v>
      </c>
      <c r="B620" s="228" t="s">
        <v>577</v>
      </c>
      <c r="C620" s="229" t="s">
        <v>155</v>
      </c>
      <c r="D620" s="230">
        <v>0</v>
      </c>
      <c r="E620" s="231">
        <v>5</v>
      </c>
    </row>
    <row r="621" spans="1:5">
      <c r="A621" s="227" t="s">
        <v>348</v>
      </c>
      <c r="B621" s="228" t="s">
        <v>577</v>
      </c>
      <c r="C621" s="229" t="s">
        <v>155</v>
      </c>
      <c r="D621" s="230">
        <v>412</v>
      </c>
      <c r="E621" s="231">
        <v>5</v>
      </c>
    </row>
    <row r="622" spans="1:5">
      <c r="A622" s="227" t="s">
        <v>834</v>
      </c>
      <c r="B622" s="228" t="s">
        <v>835</v>
      </c>
      <c r="C622" s="229" t="s">
        <v>147</v>
      </c>
      <c r="D622" s="230">
        <v>0</v>
      </c>
      <c r="E622" s="231">
        <v>65</v>
      </c>
    </row>
    <row r="623" spans="1:5">
      <c r="A623" s="227" t="s">
        <v>836</v>
      </c>
      <c r="B623" s="228" t="s">
        <v>837</v>
      </c>
      <c r="C623" s="229" t="s">
        <v>147</v>
      </c>
      <c r="D623" s="230">
        <v>0</v>
      </c>
      <c r="E623" s="231">
        <v>65</v>
      </c>
    </row>
    <row r="624" spans="1:5" ht="31.5">
      <c r="A624" s="227" t="s">
        <v>154</v>
      </c>
      <c r="B624" s="228" t="s">
        <v>837</v>
      </c>
      <c r="C624" s="229" t="s">
        <v>155</v>
      </c>
      <c r="D624" s="230">
        <v>0</v>
      </c>
      <c r="E624" s="231">
        <v>65</v>
      </c>
    </row>
    <row r="625" spans="1:5">
      <c r="A625" s="227" t="s">
        <v>348</v>
      </c>
      <c r="B625" s="228" t="s">
        <v>837</v>
      </c>
      <c r="C625" s="229" t="s">
        <v>155</v>
      </c>
      <c r="D625" s="230">
        <v>412</v>
      </c>
      <c r="E625" s="231">
        <v>65</v>
      </c>
    </row>
    <row r="626" spans="1:5" s="226" customFormat="1" ht="47.25">
      <c r="A626" s="221" t="s">
        <v>578</v>
      </c>
      <c r="B626" s="222" t="s">
        <v>579</v>
      </c>
      <c r="C626" s="223" t="s">
        <v>147</v>
      </c>
      <c r="D626" s="224">
        <v>0</v>
      </c>
      <c r="E626" s="225">
        <v>257.5</v>
      </c>
    </row>
    <row r="627" spans="1:5" s="226" customFormat="1" ht="47.25">
      <c r="A627" s="221" t="s">
        <v>578</v>
      </c>
      <c r="B627" s="222" t="s">
        <v>579</v>
      </c>
      <c r="C627" s="223" t="s">
        <v>147</v>
      </c>
      <c r="D627" s="224">
        <v>0</v>
      </c>
      <c r="E627" s="225">
        <v>257.5</v>
      </c>
    </row>
    <row r="628" spans="1:5" ht="31.5">
      <c r="A628" s="227" t="s">
        <v>580</v>
      </c>
      <c r="B628" s="228" t="s">
        <v>581</v>
      </c>
      <c r="C628" s="229" t="s">
        <v>147</v>
      </c>
      <c r="D628" s="230">
        <v>0</v>
      </c>
      <c r="E628" s="231">
        <v>257.5</v>
      </c>
    </row>
    <row r="629" spans="1:5" ht="47.25">
      <c r="A629" s="227" t="s">
        <v>582</v>
      </c>
      <c r="B629" s="228" t="s">
        <v>583</v>
      </c>
      <c r="C629" s="229" t="s">
        <v>147</v>
      </c>
      <c r="D629" s="230">
        <v>0</v>
      </c>
      <c r="E629" s="231">
        <v>57.5</v>
      </c>
    </row>
    <row r="630" spans="1:5">
      <c r="A630" s="227" t="s">
        <v>172</v>
      </c>
      <c r="B630" s="228" t="s">
        <v>583</v>
      </c>
      <c r="C630" s="229" t="s">
        <v>173</v>
      </c>
      <c r="D630" s="230">
        <v>0</v>
      </c>
      <c r="E630" s="231">
        <v>57.5</v>
      </c>
    </row>
    <row r="631" spans="1:5">
      <c r="A631" s="227" t="s">
        <v>584</v>
      </c>
      <c r="B631" s="228" t="s">
        <v>583</v>
      </c>
      <c r="C631" s="229" t="s">
        <v>173</v>
      </c>
      <c r="D631" s="230">
        <v>909</v>
      </c>
      <c r="E631" s="231">
        <v>57.5</v>
      </c>
    </row>
    <row r="632" spans="1:5" ht="31.5">
      <c r="A632" s="227" t="s">
        <v>585</v>
      </c>
      <c r="B632" s="228" t="s">
        <v>586</v>
      </c>
      <c r="C632" s="229" t="s">
        <v>147</v>
      </c>
      <c r="D632" s="230">
        <v>0</v>
      </c>
      <c r="E632" s="231">
        <v>20</v>
      </c>
    </row>
    <row r="633" spans="1:5" ht="31.5">
      <c r="A633" s="227" t="s">
        <v>154</v>
      </c>
      <c r="B633" s="228" t="s">
        <v>586</v>
      </c>
      <c r="C633" s="229" t="s">
        <v>155</v>
      </c>
      <c r="D633" s="230">
        <v>0</v>
      </c>
      <c r="E633" s="231">
        <v>20</v>
      </c>
    </row>
    <row r="634" spans="1:5">
      <c r="A634" s="227" t="s">
        <v>584</v>
      </c>
      <c r="B634" s="228" t="s">
        <v>586</v>
      </c>
      <c r="C634" s="229" t="s">
        <v>155</v>
      </c>
      <c r="D634" s="230">
        <v>909</v>
      </c>
      <c r="E634" s="231">
        <v>20</v>
      </c>
    </row>
    <row r="635" spans="1:5" ht="31.5">
      <c r="A635" s="227" t="s">
        <v>587</v>
      </c>
      <c r="B635" s="228" t="s">
        <v>588</v>
      </c>
      <c r="C635" s="229" t="s">
        <v>147</v>
      </c>
      <c r="D635" s="230">
        <v>0</v>
      </c>
      <c r="E635" s="231">
        <v>180</v>
      </c>
    </row>
    <row r="636" spans="1:5" ht="31.5">
      <c r="A636" s="227" t="s">
        <v>154</v>
      </c>
      <c r="B636" s="228" t="s">
        <v>588</v>
      </c>
      <c r="C636" s="229" t="s">
        <v>155</v>
      </c>
      <c r="D636" s="230">
        <v>0</v>
      </c>
      <c r="E636" s="231">
        <v>180</v>
      </c>
    </row>
    <row r="637" spans="1:5">
      <c r="A637" s="227" t="s">
        <v>584</v>
      </c>
      <c r="B637" s="228" t="s">
        <v>588</v>
      </c>
      <c r="C637" s="229" t="s">
        <v>155</v>
      </c>
      <c r="D637" s="230">
        <v>909</v>
      </c>
      <c r="E637" s="231">
        <v>180</v>
      </c>
    </row>
    <row r="638" spans="1:5" s="226" customFormat="1" ht="47.25">
      <c r="A638" s="221" t="s">
        <v>589</v>
      </c>
      <c r="B638" s="222" t="s">
        <v>590</v>
      </c>
      <c r="C638" s="223" t="s">
        <v>147</v>
      </c>
      <c r="D638" s="224">
        <v>0</v>
      </c>
      <c r="E638" s="225">
        <v>421.8</v>
      </c>
    </row>
    <row r="639" spans="1:5" ht="47.25">
      <c r="A639" s="227" t="s">
        <v>591</v>
      </c>
      <c r="B639" s="228" t="s">
        <v>592</v>
      </c>
      <c r="C639" s="229" t="s">
        <v>147</v>
      </c>
      <c r="D639" s="230">
        <v>0</v>
      </c>
      <c r="E639" s="231">
        <v>232.1</v>
      </c>
    </row>
    <row r="640" spans="1:5" ht="47.25">
      <c r="A640" s="227" t="s">
        <v>593</v>
      </c>
      <c r="B640" s="228" t="s">
        <v>594</v>
      </c>
      <c r="C640" s="229" t="s">
        <v>147</v>
      </c>
      <c r="D640" s="230">
        <v>0</v>
      </c>
      <c r="E640" s="231">
        <v>227.1</v>
      </c>
    </row>
    <row r="641" spans="1:5" ht="31.5">
      <c r="A641" s="227" t="s">
        <v>595</v>
      </c>
      <c r="B641" s="228" t="s">
        <v>596</v>
      </c>
      <c r="C641" s="229" t="s">
        <v>147</v>
      </c>
      <c r="D641" s="230">
        <v>0</v>
      </c>
      <c r="E641" s="231">
        <v>227.1</v>
      </c>
    </row>
    <row r="642" spans="1:5" ht="31.5">
      <c r="A642" s="227" t="s">
        <v>154</v>
      </c>
      <c r="B642" s="228" t="s">
        <v>596</v>
      </c>
      <c r="C642" s="229" t="s">
        <v>155</v>
      </c>
      <c r="D642" s="230">
        <v>0</v>
      </c>
      <c r="E642" s="231">
        <v>227.1</v>
      </c>
    </row>
    <row r="643" spans="1:5">
      <c r="A643" s="227" t="s">
        <v>262</v>
      </c>
      <c r="B643" s="228" t="s">
        <v>596</v>
      </c>
      <c r="C643" s="229" t="s">
        <v>155</v>
      </c>
      <c r="D643" s="230">
        <v>801</v>
      </c>
      <c r="E643" s="231">
        <v>227.1</v>
      </c>
    </row>
    <row r="644" spans="1:5" ht="63">
      <c r="A644" s="227" t="s">
        <v>597</v>
      </c>
      <c r="B644" s="228" t="s">
        <v>598</v>
      </c>
      <c r="C644" s="229" t="s">
        <v>147</v>
      </c>
      <c r="D644" s="230">
        <v>0</v>
      </c>
      <c r="E644" s="231">
        <v>5</v>
      </c>
    </row>
    <row r="645" spans="1:5" ht="31.5">
      <c r="A645" s="227" t="s">
        <v>599</v>
      </c>
      <c r="B645" s="228" t="s">
        <v>600</v>
      </c>
      <c r="C645" s="229" t="s">
        <v>147</v>
      </c>
      <c r="D645" s="230">
        <v>0</v>
      </c>
      <c r="E645" s="231">
        <v>5</v>
      </c>
    </row>
    <row r="646" spans="1:5" ht="31.5">
      <c r="A646" s="227" t="s">
        <v>154</v>
      </c>
      <c r="B646" s="228" t="s">
        <v>600</v>
      </c>
      <c r="C646" s="229" t="s">
        <v>155</v>
      </c>
      <c r="D646" s="230">
        <v>0</v>
      </c>
      <c r="E646" s="231">
        <v>5</v>
      </c>
    </row>
    <row r="647" spans="1:5">
      <c r="A647" s="227" t="s">
        <v>601</v>
      </c>
      <c r="B647" s="228" t="s">
        <v>600</v>
      </c>
      <c r="C647" s="229" t="s">
        <v>155</v>
      </c>
      <c r="D647" s="230">
        <v>1006</v>
      </c>
      <c r="E647" s="231">
        <v>5</v>
      </c>
    </row>
    <row r="648" spans="1:5" ht="47.25">
      <c r="A648" s="227" t="s">
        <v>602</v>
      </c>
      <c r="B648" s="228" t="s">
        <v>603</v>
      </c>
      <c r="C648" s="229" t="s">
        <v>147</v>
      </c>
      <c r="D648" s="230">
        <v>0</v>
      </c>
      <c r="E648" s="231">
        <v>189.7</v>
      </c>
    </row>
    <row r="649" spans="1:5" ht="31.5">
      <c r="A649" s="227" t="s">
        <v>604</v>
      </c>
      <c r="B649" s="228" t="s">
        <v>605</v>
      </c>
      <c r="C649" s="229" t="s">
        <v>147</v>
      </c>
      <c r="D649" s="230">
        <v>0</v>
      </c>
      <c r="E649" s="231">
        <v>189.7</v>
      </c>
    </row>
    <row r="650" spans="1:5" ht="31.5">
      <c r="A650" s="227" t="s">
        <v>606</v>
      </c>
      <c r="B650" s="228" t="s">
        <v>607</v>
      </c>
      <c r="C650" s="229" t="s">
        <v>147</v>
      </c>
      <c r="D650" s="230">
        <v>0</v>
      </c>
      <c r="E650" s="231">
        <v>4.5</v>
      </c>
    </row>
    <row r="651" spans="1:5" ht="31.5">
      <c r="A651" s="227" t="s">
        <v>154</v>
      </c>
      <c r="B651" s="228" t="s">
        <v>607</v>
      </c>
      <c r="C651" s="229" t="s">
        <v>155</v>
      </c>
      <c r="D651" s="230">
        <v>0</v>
      </c>
      <c r="E651" s="231">
        <v>4.5</v>
      </c>
    </row>
    <row r="652" spans="1:5">
      <c r="A652" s="227" t="s">
        <v>601</v>
      </c>
      <c r="B652" s="228" t="s">
        <v>607</v>
      </c>
      <c r="C652" s="229" t="s">
        <v>155</v>
      </c>
      <c r="D652" s="230">
        <v>1006</v>
      </c>
      <c r="E652" s="231">
        <v>4.5</v>
      </c>
    </row>
    <row r="653" spans="1:5" ht="31.5">
      <c r="A653" s="227" t="s">
        <v>608</v>
      </c>
      <c r="B653" s="228" t="s">
        <v>609</v>
      </c>
      <c r="C653" s="229" t="s">
        <v>147</v>
      </c>
      <c r="D653" s="230">
        <v>0</v>
      </c>
      <c r="E653" s="231">
        <v>11.7</v>
      </c>
    </row>
    <row r="654" spans="1:5" ht="31.5">
      <c r="A654" s="227" t="s">
        <v>154</v>
      </c>
      <c r="B654" s="228" t="s">
        <v>609</v>
      </c>
      <c r="C654" s="229" t="s">
        <v>155</v>
      </c>
      <c r="D654" s="230">
        <v>0</v>
      </c>
      <c r="E654" s="231">
        <v>11.7</v>
      </c>
    </row>
    <row r="655" spans="1:5">
      <c r="A655" s="227" t="s">
        <v>601</v>
      </c>
      <c r="B655" s="228" t="s">
        <v>609</v>
      </c>
      <c r="C655" s="229" t="s">
        <v>155</v>
      </c>
      <c r="D655" s="230">
        <v>1006</v>
      </c>
      <c r="E655" s="231">
        <v>11.7</v>
      </c>
    </row>
    <row r="656" spans="1:5" ht="31.5">
      <c r="A656" s="227" t="s">
        <v>610</v>
      </c>
      <c r="B656" s="228" t="s">
        <v>611</v>
      </c>
      <c r="C656" s="229" t="s">
        <v>147</v>
      </c>
      <c r="D656" s="230">
        <v>0</v>
      </c>
      <c r="E656" s="231">
        <v>30</v>
      </c>
    </row>
    <row r="657" spans="1:5" ht="31.5">
      <c r="A657" s="227" t="s">
        <v>154</v>
      </c>
      <c r="B657" s="228" t="s">
        <v>611</v>
      </c>
      <c r="C657" s="229" t="s">
        <v>155</v>
      </c>
      <c r="D657" s="230">
        <v>0</v>
      </c>
      <c r="E657" s="231">
        <v>30</v>
      </c>
    </row>
    <row r="658" spans="1:5">
      <c r="A658" s="227" t="s">
        <v>601</v>
      </c>
      <c r="B658" s="228" t="s">
        <v>611</v>
      </c>
      <c r="C658" s="229" t="s">
        <v>155</v>
      </c>
      <c r="D658" s="230">
        <v>1006</v>
      </c>
      <c r="E658" s="231">
        <v>30</v>
      </c>
    </row>
    <row r="659" spans="1:5" ht="31.5">
      <c r="A659" s="227" t="s">
        <v>612</v>
      </c>
      <c r="B659" s="228" t="s">
        <v>613</v>
      </c>
      <c r="C659" s="229" t="s">
        <v>147</v>
      </c>
      <c r="D659" s="230">
        <v>0</v>
      </c>
      <c r="E659" s="231">
        <v>39</v>
      </c>
    </row>
    <row r="660" spans="1:5" ht="31.5">
      <c r="A660" s="227" t="s">
        <v>154</v>
      </c>
      <c r="B660" s="228" t="s">
        <v>613</v>
      </c>
      <c r="C660" s="229" t="s">
        <v>155</v>
      </c>
      <c r="D660" s="230">
        <v>0</v>
      </c>
      <c r="E660" s="231">
        <v>39</v>
      </c>
    </row>
    <row r="661" spans="1:5">
      <c r="A661" s="227" t="s">
        <v>601</v>
      </c>
      <c r="B661" s="228" t="s">
        <v>613</v>
      </c>
      <c r="C661" s="229" t="s">
        <v>155</v>
      </c>
      <c r="D661" s="230">
        <v>1006</v>
      </c>
      <c r="E661" s="231">
        <v>39</v>
      </c>
    </row>
    <row r="662" spans="1:5">
      <c r="A662" s="227" t="s">
        <v>614</v>
      </c>
      <c r="B662" s="228" t="s">
        <v>615</v>
      </c>
      <c r="C662" s="229" t="s">
        <v>147</v>
      </c>
      <c r="D662" s="230">
        <v>0</v>
      </c>
      <c r="E662" s="231">
        <v>2</v>
      </c>
    </row>
    <row r="663" spans="1:5" ht="31.5">
      <c r="A663" s="227" t="s">
        <v>154</v>
      </c>
      <c r="B663" s="228" t="s">
        <v>615</v>
      </c>
      <c r="C663" s="229" t="s">
        <v>155</v>
      </c>
      <c r="D663" s="230">
        <v>0</v>
      </c>
      <c r="E663" s="231">
        <v>2</v>
      </c>
    </row>
    <row r="664" spans="1:5">
      <c r="A664" s="227" t="s">
        <v>601</v>
      </c>
      <c r="B664" s="228" t="s">
        <v>615</v>
      </c>
      <c r="C664" s="229" t="s">
        <v>155</v>
      </c>
      <c r="D664" s="230">
        <v>1006</v>
      </c>
      <c r="E664" s="231">
        <v>2</v>
      </c>
    </row>
    <row r="665" spans="1:5" ht="31.5">
      <c r="A665" s="227" t="s">
        <v>616</v>
      </c>
      <c r="B665" s="228" t="s">
        <v>617</v>
      </c>
      <c r="C665" s="229" t="s">
        <v>147</v>
      </c>
      <c r="D665" s="230">
        <v>0</v>
      </c>
      <c r="E665" s="231">
        <v>11</v>
      </c>
    </row>
    <row r="666" spans="1:5" ht="31.5">
      <c r="A666" s="227" t="s">
        <v>154</v>
      </c>
      <c r="B666" s="228" t="s">
        <v>617</v>
      </c>
      <c r="C666" s="229" t="s">
        <v>155</v>
      </c>
      <c r="D666" s="230">
        <v>0</v>
      </c>
      <c r="E666" s="231">
        <v>11</v>
      </c>
    </row>
    <row r="667" spans="1:5">
      <c r="A667" s="227" t="s">
        <v>601</v>
      </c>
      <c r="B667" s="228" t="s">
        <v>617</v>
      </c>
      <c r="C667" s="229" t="s">
        <v>155</v>
      </c>
      <c r="D667" s="230">
        <v>1006</v>
      </c>
      <c r="E667" s="231">
        <v>11</v>
      </c>
    </row>
    <row r="668" spans="1:5" ht="63">
      <c r="A668" s="227" t="s">
        <v>618</v>
      </c>
      <c r="B668" s="228" t="s">
        <v>619</v>
      </c>
      <c r="C668" s="229" t="s">
        <v>147</v>
      </c>
      <c r="D668" s="230">
        <v>0</v>
      </c>
      <c r="E668" s="231">
        <v>91.5</v>
      </c>
    </row>
    <row r="669" spans="1:5" ht="31.5">
      <c r="A669" s="227" t="s">
        <v>154</v>
      </c>
      <c r="B669" s="228" t="s">
        <v>619</v>
      </c>
      <c r="C669" s="229" t="s">
        <v>155</v>
      </c>
      <c r="D669" s="230">
        <v>0</v>
      </c>
      <c r="E669" s="231">
        <v>91.5</v>
      </c>
    </row>
    <row r="670" spans="1:5">
      <c r="A670" s="227" t="s">
        <v>601</v>
      </c>
      <c r="B670" s="228" t="s">
        <v>619</v>
      </c>
      <c r="C670" s="229" t="s">
        <v>155</v>
      </c>
      <c r="D670" s="230">
        <v>1006</v>
      </c>
      <c r="E670" s="231">
        <v>91.5</v>
      </c>
    </row>
    <row r="671" spans="1:5" s="226" customFormat="1">
      <c r="A671" s="221" t="s">
        <v>620</v>
      </c>
      <c r="B671" s="222" t="s">
        <v>621</v>
      </c>
      <c r="C671" s="223" t="s">
        <v>147</v>
      </c>
      <c r="D671" s="224">
        <v>0</v>
      </c>
      <c r="E671" s="225">
        <v>5751.5</v>
      </c>
    </row>
    <row r="672" spans="1:5" ht="31.5">
      <c r="A672" s="227" t="s">
        <v>622</v>
      </c>
      <c r="B672" s="228" t="s">
        <v>623</v>
      </c>
      <c r="C672" s="229" t="s">
        <v>147</v>
      </c>
      <c r="D672" s="230">
        <v>0</v>
      </c>
      <c r="E672" s="231">
        <v>2124.4</v>
      </c>
    </row>
    <row r="673" spans="1:5" ht="31.5">
      <c r="A673" s="227" t="s">
        <v>624</v>
      </c>
      <c r="B673" s="228" t="s">
        <v>625</v>
      </c>
      <c r="C673" s="229" t="s">
        <v>147</v>
      </c>
      <c r="D673" s="230">
        <v>0</v>
      </c>
      <c r="E673" s="231">
        <v>1469.5</v>
      </c>
    </row>
    <row r="674" spans="1:5">
      <c r="A674" s="227" t="s">
        <v>297</v>
      </c>
      <c r="B674" s="228" t="s">
        <v>626</v>
      </c>
      <c r="C674" s="229" t="s">
        <v>147</v>
      </c>
      <c r="D674" s="230">
        <v>0</v>
      </c>
      <c r="E674" s="231">
        <v>1004.9</v>
      </c>
    </row>
    <row r="675" spans="1:5" ht="63">
      <c r="A675" s="227" t="s">
        <v>170</v>
      </c>
      <c r="B675" s="228" t="s">
        <v>626</v>
      </c>
      <c r="C675" s="229" t="s">
        <v>171</v>
      </c>
      <c r="D675" s="230">
        <v>0</v>
      </c>
      <c r="E675" s="231">
        <v>1004.9</v>
      </c>
    </row>
    <row r="676" spans="1:5" ht="47.25">
      <c r="A676" s="227" t="s">
        <v>627</v>
      </c>
      <c r="B676" s="228" t="s">
        <v>626</v>
      </c>
      <c r="C676" s="229" t="s">
        <v>171</v>
      </c>
      <c r="D676" s="230">
        <v>103</v>
      </c>
      <c r="E676" s="231">
        <v>1004.9</v>
      </c>
    </row>
    <row r="677" spans="1:5" ht="141.75">
      <c r="A677" s="227" t="s">
        <v>228</v>
      </c>
      <c r="B677" s="228" t="s">
        <v>628</v>
      </c>
      <c r="C677" s="229" t="s">
        <v>147</v>
      </c>
      <c r="D677" s="230">
        <v>0</v>
      </c>
      <c r="E677" s="231">
        <v>464.6</v>
      </c>
    </row>
    <row r="678" spans="1:5" ht="63">
      <c r="A678" s="227" t="s">
        <v>170</v>
      </c>
      <c r="B678" s="228" t="s">
        <v>628</v>
      </c>
      <c r="C678" s="229" t="s">
        <v>171</v>
      </c>
      <c r="D678" s="230">
        <v>0</v>
      </c>
      <c r="E678" s="231">
        <v>464.6</v>
      </c>
    </row>
    <row r="679" spans="1:5" ht="47.25">
      <c r="A679" s="227" t="s">
        <v>627</v>
      </c>
      <c r="B679" s="228" t="s">
        <v>628</v>
      </c>
      <c r="C679" s="229" t="s">
        <v>171</v>
      </c>
      <c r="D679" s="230">
        <v>103</v>
      </c>
      <c r="E679" s="231">
        <v>464.6</v>
      </c>
    </row>
    <row r="680" spans="1:5" ht="31.5">
      <c r="A680" s="227" t="s">
        <v>629</v>
      </c>
      <c r="B680" s="228" t="s">
        <v>630</v>
      </c>
      <c r="C680" s="229" t="s">
        <v>147</v>
      </c>
      <c r="D680" s="230">
        <v>0</v>
      </c>
      <c r="E680" s="231">
        <v>654.9</v>
      </c>
    </row>
    <row r="681" spans="1:5">
      <c r="A681" s="227" t="s">
        <v>297</v>
      </c>
      <c r="B681" s="228" t="s">
        <v>631</v>
      </c>
      <c r="C681" s="229" t="s">
        <v>147</v>
      </c>
      <c r="D681" s="230">
        <v>0</v>
      </c>
      <c r="E681" s="231">
        <v>475.3</v>
      </c>
    </row>
    <row r="682" spans="1:5" ht="63">
      <c r="A682" s="227" t="s">
        <v>170</v>
      </c>
      <c r="B682" s="228" t="s">
        <v>631</v>
      </c>
      <c r="C682" s="229" t="s">
        <v>171</v>
      </c>
      <c r="D682" s="230">
        <v>0</v>
      </c>
      <c r="E682" s="231">
        <v>436.1</v>
      </c>
    </row>
    <row r="683" spans="1:5" ht="47.25">
      <c r="A683" s="227" t="s">
        <v>627</v>
      </c>
      <c r="B683" s="228" t="s">
        <v>631</v>
      </c>
      <c r="C683" s="229" t="s">
        <v>171</v>
      </c>
      <c r="D683" s="230">
        <v>103</v>
      </c>
      <c r="E683" s="231">
        <v>436.1</v>
      </c>
    </row>
    <row r="684" spans="1:5" ht="31.5">
      <c r="A684" s="227" t="s">
        <v>154</v>
      </c>
      <c r="B684" s="228" t="s">
        <v>631</v>
      </c>
      <c r="C684" s="229" t="s">
        <v>155</v>
      </c>
      <c r="D684" s="230">
        <v>0</v>
      </c>
      <c r="E684" s="231">
        <v>39.200000000000003</v>
      </c>
    </row>
    <row r="685" spans="1:5" ht="47.25">
      <c r="A685" s="227" t="s">
        <v>627</v>
      </c>
      <c r="B685" s="228" t="s">
        <v>631</v>
      </c>
      <c r="C685" s="229" t="s">
        <v>155</v>
      </c>
      <c r="D685" s="230">
        <v>103</v>
      </c>
      <c r="E685" s="231">
        <v>39.200000000000003</v>
      </c>
    </row>
    <row r="686" spans="1:5" ht="141.75">
      <c r="A686" s="227" t="s">
        <v>228</v>
      </c>
      <c r="B686" s="228" t="s">
        <v>632</v>
      </c>
      <c r="C686" s="229" t="s">
        <v>147</v>
      </c>
      <c r="D686" s="230">
        <v>0</v>
      </c>
      <c r="E686" s="231">
        <v>179.6</v>
      </c>
    </row>
    <row r="687" spans="1:5" ht="63">
      <c r="A687" s="227" t="s">
        <v>170</v>
      </c>
      <c r="B687" s="228" t="s">
        <v>632</v>
      </c>
      <c r="C687" s="229" t="s">
        <v>171</v>
      </c>
      <c r="D687" s="230">
        <v>0</v>
      </c>
      <c r="E687" s="231">
        <v>179.6</v>
      </c>
    </row>
    <row r="688" spans="1:5" ht="47.25">
      <c r="A688" s="227" t="s">
        <v>627</v>
      </c>
      <c r="B688" s="228" t="s">
        <v>632</v>
      </c>
      <c r="C688" s="229" t="s">
        <v>171</v>
      </c>
      <c r="D688" s="230">
        <v>103</v>
      </c>
      <c r="E688" s="231">
        <v>179.6</v>
      </c>
    </row>
    <row r="689" spans="1:5" ht="31.5">
      <c r="A689" s="227" t="s">
        <v>633</v>
      </c>
      <c r="B689" s="228" t="s">
        <v>634</v>
      </c>
      <c r="C689" s="229" t="s">
        <v>147</v>
      </c>
      <c r="D689" s="230">
        <v>0</v>
      </c>
      <c r="E689" s="231">
        <v>2656.3</v>
      </c>
    </row>
    <row r="690" spans="1:5" ht="31.5">
      <c r="A690" s="227" t="s">
        <v>635</v>
      </c>
      <c r="B690" s="228" t="s">
        <v>636</v>
      </c>
      <c r="C690" s="229" t="s">
        <v>147</v>
      </c>
      <c r="D690" s="230">
        <v>0</v>
      </c>
      <c r="E690" s="231">
        <v>5.5</v>
      </c>
    </row>
    <row r="691" spans="1:5">
      <c r="A691" s="227" t="s">
        <v>297</v>
      </c>
      <c r="B691" s="228" t="s">
        <v>637</v>
      </c>
      <c r="C691" s="229" t="s">
        <v>147</v>
      </c>
      <c r="D691" s="230">
        <v>0</v>
      </c>
      <c r="E691" s="231">
        <v>5.5</v>
      </c>
    </row>
    <row r="692" spans="1:5" ht="31.5">
      <c r="A692" s="227" t="s">
        <v>154</v>
      </c>
      <c r="B692" s="228" t="s">
        <v>637</v>
      </c>
      <c r="C692" s="229" t="s">
        <v>155</v>
      </c>
      <c r="D692" s="230">
        <v>0</v>
      </c>
      <c r="E692" s="231">
        <v>5.5</v>
      </c>
    </row>
    <row r="693" spans="1:5" ht="31.5">
      <c r="A693" s="227" t="s">
        <v>357</v>
      </c>
      <c r="B693" s="228" t="s">
        <v>637</v>
      </c>
      <c r="C693" s="229" t="s">
        <v>155</v>
      </c>
      <c r="D693" s="230">
        <v>106</v>
      </c>
      <c r="E693" s="231">
        <v>5.5</v>
      </c>
    </row>
    <row r="694" spans="1:5" ht="31.5">
      <c r="A694" s="227" t="s">
        <v>638</v>
      </c>
      <c r="B694" s="228" t="s">
        <v>639</v>
      </c>
      <c r="C694" s="229" t="s">
        <v>147</v>
      </c>
      <c r="D694" s="230">
        <v>0</v>
      </c>
      <c r="E694" s="231">
        <v>2650.8</v>
      </c>
    </row>
    <row r="695" spans="1:5">
      <c r="A695" s="227" t="s">
        <v>161</v>
      </c>
      <c r="B695" s="228" t="s">
        <v>640</v>
      </c>
      <c r="C695" s="229" t="s">
        <v>147</v>
      </c>
      <c r="D695" s="230">
        <v>0</v>
      </c>
      <c r="E695" s="231">
        <v>6</v>
      </c>
    </row>
    <row r="696" spans="1:5" ht="31.5">
      <c r="A696" s="227" t="s">
        <v>154</v>
      </c>
      <c r="B696" s="228" t="s">
        <v>640</v>
      </c>
      <c r="C696" s="229" t="s">
        <v>155</v>
      </c>
      <c r="D696" s="230">
        <v>0</v>
      </c>
      <c r="E696" s="231">
        <v>6</v>
      </c>
    </row>
    <row r="697" spans="1:5" ht="31.5">
      <c r="A697" s="227" t="s">
        <v>163</v>
      </c>
      <c r="B697" s="228" t="s">
        <v>640</v>
      </c>
      <c r="C697" s="229" t="s">
        <v>155</v>
      </c>
      <c r="D697" s="230">
        <v>705</v>
      </c>
      <c r="E697" s="231">
        <v>6</v>
      </c>
    </row>
    <row r="698" spans="1:5">
      <c r="A698" s="227" t="s">
        <v>297</v>
      </c>
      <c r="B698" s="228" t="s">
        <v>641</v>
      </c>
      <c r="C698" s="229" t="s">
        <v>147</v>
      </c>
      <c r="D698" s="230">
        <v>0</v>
      </c>
      <c r="E698" s="231">
        <v>1704.3</v>
      </c>
    </row>
    <row r="699" spans="1:5" ht="63">
      <c r="A699" s="227" t="s">
        <v>170</v>
      </c>
      <c r="B699" s="228" t="s">
        <v>641</v>
      </c>
      <c r="C699" s="229" t="s">
        <v>171</v>
      </c>
      <c r="D699" s="230">
        <v>0</v>
      </c>
      <c r="E699" s="231">
        <v>1641.8</v>
      </c>
    </row>
    <row r="700" spans="1:5" ht="31.5">
      <c r="A700" s="227" t="s">
        <v>357</v>
      </c>
      <c r="B700" s="228" t="s">
        <v>641</v>
      </c>
      <c r="C700" s="229" t="s">
        <v>171</v>
      </c>
      <c r="D700" s="230">
        <v>106</v>
      </c>
      <c r="E700" s="231">
        <v>1641.8</v>
      </c>
    </row>
    <row r="701" spans="1:5" ht="31.5">
      <c r="A701" s="227" t="s">
        <v>154</v>
      </c>
      <c r="B701" s="228" t="s">
        <v>641</v>
      </c>
      <c r="C701" s="229" t="s">
        <v>155</v>
      </c>
      <c r="D701" s="230">
        <v>0</v>
      </c>
      <c r="E701" s="231">
        <v>62.5</v>
      </c>
    </row>
    <row r="702" spans="1:5" ht="31.5">
      <c r="A702" s="227" t="s">
        <v>357</v>
      </c>
      <c r="B702" s="228" t="s">
        <v>641</v>
      </c>
      <c r="C702" s="229" t="s">
        <v>155</v>
      </c>
      <c r="D702" s="230">
        <v>106</v>
      </c>
      <c r="E702" s="231">
        <v>62.5</v>
      </c>
    </row>
    <row r="703" spans="1:5" ht="141.75">
      <c r="A703" s="227" t="s">
        <v>228</v>
      </c>
      <c r="B703" s="228" t="s">
        <v>642</v>
      </c>
      <c r="C703" s="229" t="s">
        <v>147</v>
      </c>
      <c r="D703" s="230">
        <v>0</v>
      </c>
      <c r="E703" s="231">
        <v>940.5</v>
      </c>
    </row>
    <row r="704" spans="1:5" ht="63">
      <c r="A704" s="227" t="s">
        <v>170</v>
      </c>
      <c r="B704" s="228" t="s">
        <v>642</v>
      </c>
      <c r="C704" s="229" t="s">
        <v>171</v>
      </c>
      <c r="D704" s="230">
        <v>0</v>
      </c>
      <c r="E704" s="231">
        <v>940.5</v>
      </c>
    </row>
    <row r="705" spans="1:5" ht="31.5">
      <c r="A705" s="227" t="s">
        <v>357</v>
      </c>
      <c r="B705" s="228" t="s">
        <v>642</v>
      </c>
      <c r="C705" s="229" t="s">
        <v>171</v>
      </c>
      <c r="D705" s="230">
        <v>106</v>
      </c>
      <c r="E705" s="231">
        <v>940.5</v>
      </c>
    </row>
    <row r="706" spans="1:5">
      <c r="A706" s="227" t="s">
        <v>643</v>
      </c>
      <c r="B706" s="228" t="s">
        <v>644</v>
      </c>
      <c r="C706" s="229" t="s">
        <v>147</v>
      </c>
      <c r="D706" s="230">
        <v>0</v>
      </c>
      <c r="E706" s="231">
        <v>160</v>
      </c>
    </row>
    <row r="707" spans="1:5" ht="31.5">
      <c r="A707" s="227" t="s">
        <v>645</v>
      </c>
      <c r="B707" s="228" t="s">
        <v>646</v>
      </c>
      <c r="C707" s="229" t="s">
        <v>147</v>
      </c>
      <c r="D707" s="230">
        <v>0</v>
      </c>
      <c r="E707" s="231">
        <v>160</v>
      </c>
    </row>
    <row r="708" spans="1:5" ht="31.5">
      <c r="A708" s="227" t="s">
        <v>645</v>
      </c>
      <c r="B708" s="228" t="s">
        <v>646</v>
      </c>
      <c r="C708" s="229" t="s">
        <v>147</v>
      </c>
      <c r="D708" s="230">
        <v>0</v>
      </c>
      <c r="E708" s="231">
        <v>160</v>
      </c>
    </row>
    <row r="709" spans="1:5">
      <c r="A709" s="227" t="s">
        <v>166</v>
      </c>
      <c r="B709" s="228" t="s">
        <v>646</v>
      </c>
      <c r="C709" s="229" t="s">
        <v>167</v>
      </c>
      <c r="D709" s="230">
        <v>0</v>
      </c>
      <c r="E709" s="231">
        <v>160</v>
      </c>
    </row>
    <row r="710" spans="1:5">
      <c r="A710" s="227" t="s">
        <v>647</v>
      </c>
      <c r="B710" s="228" t="s">
        <v>646</v>
      </c>
      <c r="C710" s="229" t="s">
        <v>167</v>
      </c>
      <c r="D710" s="230">
        <v>107</v>
      </c>
      <c r="E710" s="231">
        <v>160</v>
      </c>
    </row>
    <row r="711" spans="1:5">
      <c r="A711" s="227" t="s">
        <v>648</v>
      </c>
      <c r="B711" s="228" t="s">
        <v>649</v>
      </c>
      <c r="C711" s="229" t="s">
        <v>147</v>
      </c>
      <c r="D711" s="230">
        <v>0</v>
      </c>
      <c r="E711" s="231">
        <v>300</v>
      </c>
    </row>
    <row r="712" spans="1:5" ht="31.5">
      <c r="A712" s="227" t="s">
        <v>650</v>
      </c>
      <c r="B712" s="228" t="s">
        <v>651</v>
      </c>
      <c r="C712" s="229" t="s">
        <v>147</v>
      </c>
      <c r="D712" s="230">
        <v>0</v>
      </c>
      <c r="E712" s="231">
        <v>300</v>
      </c>
    </row>
    <row r="713" spans="1:5" ht="31.5">
      <c r="A713" s="227" t="s">
        <v>650</v>
      </c>
      <c r="B713" s="228" t="s">
        <v>651</v>
      </c>
      <c r="C713" s="229" t="s">
        <v>147</v>
      </c>
      <c r="D713" s="230">
        <v>0</v>
      </c>
      <c r="E713" s="231">
        <v>300</v>
      </c>
    </row>
    <row r="714" spans="1:5">
      <c r="A714" s="227" t="s">
        <v>166</v>
      </c>
      <c r="B714" s="228" t="s">
        <v>651</v>
      </c>
      <c r="C714" s="229" t="s">
        <v>167</v>
      </c>
      <c r="D714" s="230">
        <v>0</v>
      </c>
      <c r="E714" s="231">
        <v>300</v>
      </c>
    </row>
    <row r="715" spans="1:5">
      <c r="A715" s="227" t="s">
        <v>652</v>
      </c>
      <c r="B715" s="228" t="s">
        <v>651</v>
      </c>
      <c r="C715" s="229" t="s">
        <v>167</v>
      </c>
      <c r="D715" s="230">
        <v>111</v>
      </c>
      <c r="E715" s="231">
        <v>300</v>
      </c>
    </row>
    <row r="716" spans="1:5" ht="31.5">
      <c r="A716" s="227" t="s">
        <v>653</v>
      </c>
      <c r="B716" s="228" t="s">
        <v>654</v>
      </c>
      <c r="C716" s="229" t="s">
        <v>147</v>
      </c>
      <c r="D716" s="230">
        <v>0</v>
      </c>
      <c r="E716" s="231">
        <v>80</v>
      </c>
    </row>
    <row r="717" spans="1:5" ht="47.25">
      <c r="A717" s="227" t="s">
        <v>655</v>
      </c>
      <c r="B717" s="228" t="s">
        <v>656</v>
      </c>
      <c r="C717" s="229" t="s">
        <v>147</v>
      </c>
      <c r="D717" s="230">
        <v>0</v>
      </c>
      <c r="E717" s="231">
        <v>80</v>
      </c>
    </row>
    <row r="718" spans="1:5" ht="47.25">
      <c r="A718" s="227" t="s">
        <v>655</v>
      </c>
      <c r="B718" s="228" t="s">
        <v>656</v>
      </c>
      <c r="C718" s="229" t="s">
        <v>147</v>
      </c>
      <c r="D718" s="230">
        <v>0</v>
      </c>
      <c r="E718" s="231">
        <v>80</v>
      </c>
    </row>
    <row r="719" spans="1:5" ht="31.5">
      <c r="A719" s="227" t="s">
        <v>154</v>
      </c>
      <c r="B719" s="228" t="s">
        <v>656</v>
      </c>
      <c r="C719" s="229" t="s">
        <v>155</v>
      </c>
      <c r="D719" s="230">
        <v>0</v>
      </c>
      <c r="E719" s="231">
        <v>80</v>
      </c>
    </row>
    <row r="720" spans="1:5">
      <c r="A720" s="227" t="s">
        <v>657</v>
      </c>
      <c r="B720" s="228" t="s">
        <v>656</v>
      </c>
      <c r="C720" s="229" t="s">
        <v>155</v>
      </c>
      <c r="D720" s="230">
        <v>204</v>
      </c>
      <c r="E720" s="231">
        <v>80</v>
      </c>
    </row>
    <row r="721" spans="1:5" ht="31.5">
      <c r="A721" s="227" t="s">
        <v>658</v>
      </c>
      <c r="B721" s="228" t="s">
        <v>659</v>
      </c>
      <c r="C721" s="229" t="s">
        <v>147</v>
      </c>
      <c r="D721" s="230">
        <v>0</v>
      </c>
      <c r="E721" s="231">
        <v>60.6</v>
      </c>
    </row>
    <row r="722" spans="1:5" ht="78.75">
      <c r="A722" s="227" t="s">
        <v>838</v>
      </c>
      <c r="B722" s="228" t="s">
        <v>839</v>
      </c>
      <c r="C722" s="229" t="s">
        <v>147</v>
      </c>
      <c r="D722" s="230">
        <v>0</v>
      </c>
      <c r="E722" s="231">
        <v>60.6</v>
      </c>
    </row>
    <row r="723" spans="1:5">
      <c r="A723" s="227" t="s">
        <v>840</v>
      </c>
      <c r="B723" s="228" t="s">
        <v>841</v>
      </c>
      <c r="C723" s="229" t="s">
        <v>147</v>
      </c>
      <c r="D723" s="230">
        <v>0</v>
      </c>
      <c r="E723" s="231">
        <v>60.6</v>
      </c>
    </row>
    <row r="724" spans="1:5">
      <c r="A724" s="227" t="s">
        <v>166</v>
      </c>
      <c r="B724" s="228" t="s">
        <v>841</v>
      </c>
      <c r="C724" s="229" t="s">
        <v>167</v>
      </c>
      <c r="D724" s="230">
        <v>0</v>
      </c>
      <c r="E724" s="231">
        <v>60.6</v>
      </c>
    </row>
    <row r="725" spans="1:5">
      <c r="A725" s="227" t="s">
        <v>309</v>
      </c>
      <c r="B725" s="228" t="s">
        <v>841</v>
      </c>
      <c r="C725" s="229" t="s">
        <v>167</v>
      </c>
      <c r="D725" s="230">
        <v>113</v>
      </c>
      <c r="E725" s="231">
        <v>60.6</v>
      </c>
    </row>
    <row r="726" spans="1:5" ht="47.25">
      <c r="A726" s="227" t="s">
        <v>662</v>
      </c>
      <c r="B726" s="228" t="s">
        <v>663</v>
      </c>
      <c r="C726" s="229" t="s">
        <v>147</v>
      </c>
      <c r="D726" s="230">
        <v>0</v>
      </c>
      <c r="E726" s="231">
        <v>370.2</v>
      </c>
    </row>
    <row r="727" spans="1:5" ht="31.5" customHeight="1">
      <c r="A727" s="227" t="s">
        <v>664</v>
      </c>
      <c r="B727" s="228" t="s">
        <v>665</v>
      </c>
      <c r="C727" s="229" t="s">
        <v>147</v>
      </c>
      <c r="D727" s="230">
        <v>0</v>
      </c>
      <c r="E727" s="231">
        <v>370.2</v>
      </c>
    </row>
    <row r="728" spans="1:5">
      <c r="A728" s="227" t="s">
        <v>666</v>
      </c>
      <c r="B728" s="228" t="s">
        <v>667</v>
      </c>
      <c r="C728" s="229" t="s">
        <v>147</v>
      </c>
      <c r="D728" s="230">
        <v>0</v>
      </c>
      <c r="E728" s="231">
        <v>370.2</v>
      </c>
    </row>
    <row r="729" spans="1:5" ht="31.5">
      <c r="A729" s="227" t="s">
        <v>154</v>
      </c>
      <c r="B729" s="228" t="s">
        <v>667</v>
      </c>
      <c r="C729" s="229" t="s">
        <v>155</v>
      </c>
      <c r="D729" s="230">
        <v>0</v>
      </c>
      <c r="E729" s="231">
        <v>370.2</v>
      </c>
    </row>
    <row r="730" spans="1:5">
      <c r="A730" s="227" t="s">
        <v>309</v>
      </c>
      <c r="B730" s="228" t="s">
        <v>667</v>
      </c>
      <c r="C730" s="229" t="s">
        <v>155</v>
      </c>
      <c r="D730" s="230">
        <v>113</v>
      </c>
      <c r="E730" s="231">
        <v>370.2</v>
      </c>
    </row>
    <row r="731" spans="1:5" s="226" customFormat="1">
      <c r="A731" s="275" t="s">
        <v>668</v>
      </c>
      <c r="B731" s="276"/>
      <c r="C731" s="276"/>
      <c r="D731" s="277"/>
      <c r="E731" s="225">
        <v>1522724</v>
      </c>
    </row>
    <row r="732" spans="1:5" ht="25.5" customHeight="1">
      <c r="A732" s="232"/>
      <c r="B732" s="233"/>
      <c r="C732" s="233"/>
      <c r="D732" s="233"/>
      <c r="E732" s="234"/>
    </row>
    <row r="733" spans="1:5" ht="11.25" customHeight="1">
      <c r="A733" s="235"/>
      <c r="B733" s="219"/>
      <c r="C733" s="219"/>
      <c r="D733" s="219"/>
      <c r="E733" s="220"/>
    </row>
    <row r="734" spans="1:5" s="236" customFormat="1" ht="18.75">
      <c r="A734" s="236" t="s">
        <v>820</v>
      </c>
      <c r="B734" s="237"/>
      <c r="C734" s="237"/>
      <c r="D734" s="271" t="s">
        <v>821</v>
      </c>
      <c r="E734" s="271"/>
    </row>
  </sheetData>
  <autoFilter ref="A18:U731"/>
  <mergeCells count="6">
    <mergeCell ref="D734:E734"/>
    <mergeCell ref="A14:E14"/>
    <mergeCell ref="A16:A17"/>
    <mergeCell ref="B16:D16"/>
    <mergeCell ref="E16:E17"/>
    <mergeCell ref="A731:D731"/>
  </mergeCells>
  <pageMargins left="0.78740157480314965" right="0.39370078740157483" top="0.78740157480314965" bottom="0.78740157480314965" header="0.51181102362204722" footer="0.51181102362204722"/>
  <pageSetup paperSize="9" scale="79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647"/>
  <sheetViews>
    <sheetView showGridLines="0" view="pageBreakPreview" zoomScaleSheetLayoutView="100" workbookViewId="0">
      <selection activeCell="H23" sqref="H23"/>
    </sheetView>
  </sheetViews>
  <sheetFormatPr defaultColWidth="9.140625" defaultRowHeight="15.75"/>
  <cols>
    <col min="1" max="1" width="63.140625" style="73" customWidth="1"/>
    <col min="2" max="2" width="12.85546875" style="89" bestFit="1" customWidth="1"/>
    <col min="3" max="3" width="7.5703125" style="89" customWidth="1"/>
    <col min="4" max="4" width="9.5703125" style="89" customWidth="1"/>
    <col min="5" max="5" width="12" style="73" customWidth="1"/>
    <col min="6" max="6" width="12.42578125" style="73" customWidth="1"/>
    <col min="7" max="240" width="9.140625" style="73" customWidth="1"/>
    <col min="241" max="16384" width="9.140625" style="73"/>
  </cols>
  <sheetData>
    <row r="1" spans="1:6">
      <c r="A1" s="66"/>
      <c r="B1" s="67"/>
      <c r="C1" s="67"/>
      <c r="D1" s="67"/>
      <c r="E1" s="66"/>
      <c r="F1" s="66"/>
    </row>
    <row r="2" spans="1:6">
      <c r="A2" s="66"/>
      <c r="B2" s="67"/>
      <c r="C2" s="67"/>
      <c r="D2" s="67"/>
      <c r="E2" s="66"/>
      <c r="F2" s="66"/>
    </row>
    <row r="3" spans="1:6">
      <c r="A3" s="66"/>
      <c r="B3" s="67"/>
      <c r="C3" s="67"/>
      <c r="D3" s="67"/>
      <c r="E3" s="66"/>
      <c r="F3" s="66"/>
    </row>
    <row r="4" spans="1:6">
      <c r="A4" s="66"/>
      <c r="B4" s="67"/>
      <c r="C4" s="67"/>
      <c r="D4" s="67"/>
      <c r="E4" s="66"/>
      <c r="F4" s="66"/>
    </row>
    <row r="5" spans="1:6">
      <c r="A5" s="66"/>
      <c r="B5" s="67"/>
      <c r="C5" s="67"/>
      <c r="D5" s="67"/>
      <c r="E5" s="66"/>
      <c r="F5" s="66"/>
    </row>
    <row r="6" spans="1:6">
      <c r="A6" s="66"/>
      <c r="B6" s="67"/>
      <c r="C6" s="67"/>
      <c r="D6" s="67"/>
      <c r="E6" s="66"/>
      <c r="F6" s="66"/>
    </row>
    <row r="7" spans="1:6">
      <c r="A7" s="66"/>
      <c r="B7" s="67"/>
      <c r="C7" s="67"/>
      <c r="D7" s="67"/>
      <c r="E7" s="66"/>
      <c r="F7" s="66"/>
    </row>
    <row r="8" spans="1:6">
      <c r="A8" s="66"/>
      <c r="B8" s="67"/>
      <c r="C8" s="67"/>
      <c r="D8" s="67"/>
      <c r="E8" s="66"/>
      <c r="F8" s="66"/>
    </row>
    <row r="9" spans="1:6">
      <c r="A9" s="66"/>
      <c r="B9" s="67"/>
      <c r="C9" s="67"/>
      <c r="D9" s="67"/>
      <c r="E9" s="66"/>
      <c r="F9" s="66"/>
    </row>
    <row r="10" spans="1:6">
      <c r="A10" s="66"/>
      <c r="B10" s="67"/>
      <c r="C10" s="67"/>
      <c r="D10" s="67"/>
      <c r="E10" s="66"/>
      <c r="F10" s="66"/>
    </row>
    <row r="11" spans="1:6">
      <c r="A11" s="66"/>
      <c r="B11" s="67"/>
      <c r="C11" s="67"/>
      <c r="D11" s="67"/>
      <c r="E11" s="66"/>
      <c r="F11" s="66"/>
    </row>
    <row r="12" spans="1:6">
      <c r="A12" s="66"/>
      <c r="B12" s="67"/>
      <c r="C12" s="67"/>
      <c r="D12" s="67"/>
      <c r="E12" s="66"/>
      <c r="F12" s="66"/>
    </row>
    <row r="13" spans="1:6">
      <c r="A13" s="66"/>
      <c r="B13" s="67"/>
      <c r="C13" s="67"/>
      <c r="D13" s="67"/>
      <c r="E13" s="66"/>
      <c r="F13" s="66"/>
    </row>
    <row r="14" spans="1:6" ht="54.75" customHeight="1">
      <c r="A14" s="272" t="s">
        <v>669</v>
      </c>
      <c r="B14" s="272"/>
      <c r="C14" s="272"/>
      <c r="D14" s="272"/>
      <c r="E14" s="272"/>
      <c r="F14" s="272"/>
    </row>
    <row r="15" spans="1:6" ht="12.75" customHeight="1">
      <c r="A15" s="74"/>
      <c r="B15" s="75"/>
      <c r="C15" s="75"/>
      <c r="D15" s="75"/>
      <c r="E15" s="76"/>
      <c r="F15" s="76"/>
    </row>
    <row r="16" spans="1:6" ht="16.5" customHeight="1">
      <c r="A16" s="77"/>
      <c r="B16" s="75"/>
      <c r="C16" s="75"/>
      <c r="D16" s="75"/>
      <c r="E16" s="76"/>
      <c r="F16" s="76"/>
    </row>
    <row r="17" spans="1:6">
      <c r="A17" s="273" t="s">
        <v>139</v>
      </c>
      <c r="B17" s="274" t="s">
        <v>140</v>
      </c>
      <c r="C17" s="274"/>
      <c r="D17" s="274"/>
      <c r="E17" s="273" t="s">
        <v>141</v>
      </c>
      <c r="F17" s="273"/>
    </row>
    <row r="18" spans="1:6" ht="36">
      <c r="A18" s="273"/>
      <c r="B18" s="68" t="s">
        <v>142</v>
      </c>
      <c r="C18" s="68" t="s">
        <v>143</v>
      </c>
      <c r="D18" s="69" t="s">
        <v>144</v>
      </c>
      <c r="E18" s="68">
        <v>2022</v>
      </c>
      <c r="F18" s="69">
        <v>2023</v>
      </c>
    </row>
    <row r="19" spans="1:6" ht="12.75" customHeight="1">
      <c r="A19" s="70">
        <v>1</v>
      </c>
      <c r="B19" s="70">
        <v>2</v>
      </c>
      <c r="C19" s="70">
        <v>3</v>
      </c>
      <c r="D19" s="70">
        <v>4</v>
      </c>
      <c r="E19" s="70">
        <v>5</v>
      </c>
      <c r="F19" s="70">
        <v>6</v>
      </c>
    </row>
    <row r="20" spans="1:6" s="88" customFormat="1" ht="31.5">
      <c r="A20" s="78" t="s">
        <v>145</v>
      </c>
      <c r="B20" s="79" t="s">
        <v>146</v>
      </c>
      <c r="C20" s="80" t="s">
        <v>147</v>
      </c>
      <c r="D20" s="81">
        <v>0</v>
      </c>
      <c r="E20" s="82">
        <v>831771.5</v>
      </c>
      <c r="F20" s="82">
        <v>747216.7</v>
      </c>
    </row>
    <row r="21" spans="1:6" ht="31.5">
      <c r="A21" s="83" t="s">
        <v>148</v>
      </c>
      <c r="B21" s="84" t="s">
        <v>149</v>
      </c>
      <c r="C21" s="85" t="s">
        <v>147</v>
      </c>
      <c r="D21" s="86">
        <v>0</v>
      </c>
      <c r="E21" s="87">
        <v>815937.5</v>
      </c>
      <c r="F21" s="87">
        <v>731530.8</v>
      </c>
    </row>
    <row r="22" spans="1:6" ht="15.75" customHeight="1">
      <c r="A22" s="83" t="s">
        <v>150</v>
      </c>
      <c r="B22" s="84" t="s">
        <v>151</v>
      </c>
      <c r="C22" s="85" t="s">
        <v>147</v>
      </c>
      <c r="D22" s="86">
        <v>0</v>
      </c>
      <c r="E22" s="87">
        <v>220267.1</v>
      </c>
      <c r="F22" s="87">
        <v>195329.4</v>
      </c>
    </row>
    <row r="23" spans="1:6" ht="31.5">
      <c r="A23" s="83" t="s">
        <v>152</v>
      </c>
      <c r="B23" s="84" t="s">
        <v>153</v>
      </c>
      <c r="C23" s="85" t="s">
        <v>147</v>
      </c>
      <c r="D23" s="86">
        <v>0</v>
      </c>
      <c r="E23" s="87">
        <v>930.6</v>
      </c>
      <c r="F23" s="87">
        <v>999.7</v>
      </c>
    </row>
    <row r="24" spans="1:6" ht="31.5">
      <c r="A24" s="83" t="s">
        <v>154</v>
      </c>
      <c r="B24" s="84" t="s">
        <v>153</v>
      </c>
      <c r="C24" s="85" t="s">
        <v>155</v>
      </c>
      <c r="D24" s="86">
        <v>0</v>
      </c>
      <c r="E24" s="87">
        <v>930.6</v>
      </c>
      <c r="F24" s="87">
        <v>999.7</v>
      </c>
    </row>
    <row r="25" spans="1:6">
      <c r="A25" s="83" t="s">
        <v>156</v>
      </c>
      <c r="B25" s="84" t="s">
        <v>153</v>
      </c>
      <c r="C25" s="85" t="s">
        <v>155</v>
      </c>
      <c r="D25" s="86">
        <v>701</v>
      </c>
      <c r="E25" s="87">
        <v>930.6</v>
      </c>
      <c r="F25" s="87">
        <v>999.7</v>
      </c>
    </row>
    <row r="26" spans="1:6">
      <c r="A26" s="83" t="s">
        <v>159</v>
      </c>
      <c r="B26" s="84" t="s">
        <v>160</v>
      </c>
      <c r="C26" s="85" t="s">
        <v>147</v>
      </c>
      <c r="D26" s="86">
        <v>0</v>
      </c>
      <c r="E26" s="87">
        <v>30.3</v>
      </c>
      <c r="F26" s="87">
        <v>30.3</v>
      </c>
    </row>
    <row r="27" spans="1:6" ht="31.5">
      <c r="A27" s="83" t="s">
        <v>154</v>
      </c>
      <c r="B27" s="84" t="s">
        <v>160</v>
      </c>
      <c r="C27" s="85" t="s">
        <v>155</v>
      </c>
      <c r="D27" s="86">
        <v>0</v>
      </c>
      <c r="E27" s="87">
        <v>30.3</v>
      </c>
      <c r="F27" s="87">
        <v>30.3</v>
      </c>
    </row>
    <row r="28" spans="1:6">
      <c r="A28" s="83" t="s">
        <v>156</v>
      </c>
      <c r="B28" s="84" t="s">
        <v>160</v>
      </c>
      <c r="C28" s="85" t="s">
        <v>155</v>
      </c>
      <c r="D28" s="86">
        <v>701</v>
      </c>
      <c r="E28" s="87">
        <v>30.3</v>
      </c>
      <c r="F28" s="87">
        <v>30.3</v>
      </c>
    </row>
    <row r="29" spans="1:6">
      <c r="A29" s="83" t="s">
        <v>164</v>
      </c>
      <c r="B29" s="84" t="s">
        <v>165</v>
      </c>
      <c r="C29" s="85" t="s">
        <v>147</v>
      </c>
      <c r="D29" s="86">
        <v>0</v>
      </c>
      <c r="E29" s="87">
        <v>26949.8</v>
      </c>
      <c r="F29" s="87">
        <v>26414.1</v>
      </c>
    </row>
    <row r="30" spans="1:6" ht="31.5">
      <c r="A30" s="83" t="s">
        <v>154</v>
      </c>
      <c r="B30" s="84" t="s">
        <v>165</v>
      </c>
      <c r="C30" s="85" t="s">
        <v>155</v>
      </c>
      <c r="D30" s="86">
        <v>0</v>
      </c>
      <c r="E30" s="87">
        <v>26286.7</v>
      </c>
      <c r="F30" s="87">
        <v>25751</v>
      </c>
    </row>
    <row r="31" spans="1:6">
      <c r="A31" s="83" t="s">
        <v>156</v>
      </c>
      <c r="B31" s="84" t="s">
        <v>165</v>
      </c>
      <c r="C31" s="85" t="s">
        <v>155</v>
      </c>
      <c r="D31" s="86">
        <v>701</v>
      </c>
      <c r="E31" s="87">
        <v>26286.7</v>
      </c>
      <c r="F31" s="87">
        <v>25751</v>
      </c>
    </row>
    <row r="32" spans="1:6">
      <c r="A32" s="83" t="s">
        <v>166</v>
      </c>
      <c r="B32" s="84" t="s">
        <v>165</v>
      </c>
      <c r="C32" s="85" t="s">
        <v>167</v>
      </c>
      <c r="D32" s="86">
        <v>0</v>
      </c>
      <c r="E32" s="87">
        <v>663.1</v>
      </c>
      <c r="F32" s="87">
        <v>663.1</v>
      </c>
    </row>
    <row r="33" spans="1:6">
      <c r="A33" s="83" t="s">
        <v>156</v>
      </c>
      <c r="B33" s="84" t="s">
        <v>165</v>
      </c>
      <c r="C33" s="85" t="s">
        <v>167</v>
      </c>
      <c r="D33" s="86">
        <v>701</v>
      </c>
      <c r="E33" s="87">
        <v>663.1</v>
      </c>
      <c r="F33" s="87">
        <v>663.1</v>
      </c>
    </row>
    <row r="34" spans="1:6" ht="63">
      <c r="A34" s="83" t="s">
        <v>168</v>
      </c>
      <c r="B34" s="84" t="s">
        <v>169</v>
      </c>
      <c r="C34" s="85" t="s">
        <v>147</v>
      </c>
      <c r="D34" s="86">
        <v>0</v>
      </c>
      <c r="E34" s="87">
        <v>188838.39999999999</v>
      </c>
      <c r="F34" s="87">
        <v>167856.3</v>
      </c>
    </row>
    <row r="35" spans="1:6" ht="63">
      <c r="A35" s="83" t="s">
        <v>170</v>
      </c>
      <c r="B35" s="84" t="s">
        <v>169</v>
      </c>
      <c r="C35" s="85" t="s">
        <v>171</v>
      </c>
      <c r="D35" s="86">
        <v>0</v>
      </c>
      <c r="E35" s="87">
        <v>187545.4</v>
      </c>
      <c r="F35" s="87">
        <v>166563.29999999999</v>
      </c>
    </row>
    <row r="36" spans="1:6">
      <c r="A36" s="83" t="s">
        <v>156</v>
      </c>
      <c r="B36" s="84" t="s">
        <v>169</v>
      </c>
      <c r="C36" s="85" t="s">
        <v>171</v>
      </c>
      <c r="D36" s="86">
        <v>701</v>
      </c>
      <c r="E36" s="87">
        <v>187545.4</v>
      </c>
      <c r="F36" s="87">
        <v>166563.29999999999</v>
      </c>
    </row>
    <row r="37" spans="1:6" ht="31.5">
      <c r="A37" s="83" t="s">
        <v>154</v>
      </c>
      <c r="B37" s="84" t="s">
        <v>169</v>
      </c>
      <c r="C37" s="85" t="s">
        <v>155</v>
      </c>
      <c r="D37" s="86">
        <v>0</v>
      </c>
      <c r="E37" s="87">
        <v>1293</v>
      </c>
      <c r="F37" s="87">
        <v>1293</v>
      </c>
    </row>
    <row r="38" spans="1:6">
      <c r="A38" s="83" t="s">
        <v>156</v>
      </c>
      <c r="B38" s="84" t="s">
        <v>169</v>
      </c>
      <c r="C38" s="85" t="s">
        <v>155</v>
      </c>
      <c r="D38" s="86">
        <v>701</v>
      </c>
      <c r="E38" s="87">
        <v>1293</v>
      </c>
      <c r="F38" s="87">
        <v>1293</v>
      </c>
    </row>
    <row r="39" spans="1:6" ht="31.5">
      <c r="A39" s="83" t="s">
        <v>207</v>
      </c>
      <c r="B39" s="84" t="s">
        <v>670</v>
      </c>
      <c r="C39" s="85" t="s">
        <v>147</v>
      </c>
      <c r="D39" s="86">
        <v>0</v>
      </c>
      <c r="E39" s="87">
        <v>3437</v>
      </c>
      <c r="F39" s="87">
        <v>0</v>
      </c>
    </row>
    <row r="40" spans="1:6" ht="31.5">
      <c r="A40" s="83" t="s">
        <v>154</v>
      </c>
      <c r="B40" s="84" t="s">
        <v>670</v>
      </c>
      <c r="C40" s="85" t="s">
        <v>155</v>
      </c>
      <c r="D40" s="86">
        <v>0</v>
      </c>
      <c r="E40" s="87">
        <v>3437</v>
      </c>
      <c r="F40" s="87">
        <v>0</v>
      </c>
    </row>
    <row r="41" spans="1:6">
      <c r="A41" s="83" t="s">
        <v>156</v>
      </c>
      <c r="B41" s="84" t="s">
        <v>670</v>
      </c>
      <c r="C41" s="85" t="s">
        <v>155</v>
      </c>
      <c r="D41" s="86">
        <v>701</v>
      </c>
      <c r="E41" s="87">
        <v>3437</v>
      </c>
      <c r="F41" s="87">
        <v>0</v>
      </c>
    </row>
    <row r="42" spans="1:6" ht="110.25">
      <c r="A42" s="83" t="s">
        <v>174</v>
      </c>
      <c r="B42" s="84" t="s">
        <v>175</v>
      </c>
      <c r="C42" s="85" t="s">
        <v>147</v>
      </c>
      <c r="D42" s="86">
        <v>0</v>
      </c>
      <c r="E42" s="87">
        <v>81</v>
      </c>
      <c r="F42" s="87">
        <v>29</v>
      </c>
    </row>
    <row r="43" spans="1:6" ht="31.5">
      <c r="A43" s="83" t="s">
        <v>154</v>
      </c>
      <c r="B43" s="84" t="s">
        <v>175</v>
      </c>
      <c r="C43" s="85" t="s">
        <v>155</v>
      </c>
      <c r="D43" s="86">
        <v>0</v>
      </c>
      <c r="E43" s="87">
        <v>81</v>
      </c>
      <c r="F43" s="87">
        <v>29</v>
      </c>
    </row>
    <row r="44" spans="1:6">
      <c r="A44" s="83" t="s">
        <v>156</v>
      </c>
      <c r="B44" s="84" t="s">
        <v>175</v>
      </c>
      <c r="C44" s="85" t="s">
        <v>155</v>
      </c>
      <c r="D44" s="86">
        <v>701</v>
      </c>
      <c r="E44" s="87">
        <v>81</v>
      </c>
      <c r="F44" s="87">
        <v>29</v>
      </c>
    </row>
    <row r="45" spans="1:6" ht="31.5">
      <c r="A45" s="83" t="s">
        <v>178</v>
      </c>
      <c r="B45" s="84" t="s">
        <v>179</v>
      </c>
      <c r="C45" s="85" t="s">
        <v>147</v>
      </c>
      <c r="D45" s="86">
        <v>0</v>
      </c>
      <c r="E45" s="87">
        <v>545314.69999999995</v>
      </c>
      <c r="F45" s="87">
        <v>488296.1</v>
      </c>
    </row>
    <row r="46" spans="1:6" ht="31.5">
      <c r="A46" s="83" t="s">
        <v>152</v>
      </c>
      <c r="B46" s="84" t="s">
        <v>183</v>
      </c>
      <c r="C46" s="85" t="s">
        <v>147</v>
      </c>
      <c r="D46" s="86">
        <v>0</v>
      </c>
      <c r="E46" s="87">
        <v>1752.9</v>
      </c>
      <c r="F46" s="87">
        <v>1636.8</v>
      </c>
    </row>
    <row r="47" spans="1:6" ht="31.5">
      <c r="A47" s="83" t="s">
        <v>154</v>
      </c>
      <c r="B47" s="84" t="s">
        <v>183</v>
      </c>
      <c r="C47" s="85" t="s">
        <v>155</v>
      </c>
      <c r="D47" s="86">
        <v>0</v>
      </c>
      <c r="E47" s="87">
        <v>1752.9</v>
      </c>
      <c r="F47" s="87">
        <v>1636.8</v>
      </c>
    </row>
    <row r="48" spans="1:6">
      <c r="A48" s="83" t="s">
        <v>182</v>
      </c>
      <c r="B48" s="84" t="s">
        <v>183</v>
      </c>
      <c r="C48" s="85" t="s">
        <v>155</v>
      </c>
      <c r="D48" s="86">
        <v>702</v>
      </c>
      <c r="E48" s="87">
        <v>1752.9</v>
      </c>
      <c r="F48" s="87">
        <v>1636.8</v>
      </c>
    </row>
    <row r="49" spans="1:6">
      <c r="A49" s="83" t="s">
        <v>157</v>
      </c>
      <c r="B49" s="84" t="s">
        <v>184</v>
      </c>
      <c r="C49" s="85" t="s">
        <v>147</v>
      </c>
      <c r="D49" s="86">
        <v>0</v>
      </c>
      <c r="E49" s="87">
        <v>2800</v>
      </c>
      <c r="F49" s="87">
        <v>0</v>
      </c>
    </row>
    <row r="50" spans="1:6" ht="31.5">
      <c r="A50" s="83" t="s">
        <v>154</v>
      </c>
      <c r="B50" s="84" t="s">
        <v>184</v>
      </c>
      <c r="C50" s="85" t="s">
        <v>155</v>
      </c>
      <c r="D50" s="86">
        <v>0</v>
      </c>
      <c r="E50" s="87">
        <v>2800</v>
      </c>
      <c r="F50" s="87">
        <v>0</v>
      </c>
    </row>
    <row r="51" spans="1:6">
      <c r="A51" s="83" t="s">
        <v>182</v>
      </c>
      <c r="B51" s="84" t="s">
        <v>184</v>
      </c>
      <c r="C51" s="85" t="s">
        <v>155</v>
      </c>
      <c r="D51" s="86">
        <v>702</v>
      </c>
      <c r="E51" s="87">
        <v>2800</v>
      </c>
      <c r="F51" s="87">
        <v>0</v>
      </c>
    </row>
    <row r="52" spans="1:6">
      <c r="A52" s="83" t="s">
        <v>159</v>
      </c>
      <c r="B52" s="84" t="s">
        <v>185</v>
      </c>
      <c r="C52" s="85" t="s">
        <v>147</v>
      </c>
      <c r="D52" s="86">
        <v>0</v>
      </c>
      <c r="E52" s="87">
        <v>37</v>
      </c>
      <c r="F52" s="87">
        <v>37</v>
      </c>
    </row>
    <row r="53" spans="1:6" ht="31.5">
      <c r="A53" s="83" t="s">
        <v>154</v>
      </c>
      <c r="B53" s="84" t="s">
        <v>185</v>
      </c>
      <c r="C53" s="85" t="s">
        <v>155</v>
      </c>
      <c r="D53" s="86">
        <v>0</v>
      </c>
      <c r="E53" s="87">
        <v>37</v>
      </c>
      <c r="F53" s="87">
        <v>37</v>
      </c>
    </row>
    <row r="54" spans="1:6">
      <c r="A54" s="83" t="s">
        <v>182</v>
      </c>
      <c r="B54" s="84" t="s">
        <v>185</v>
      </c>
      <c r="C54" s="85" t="s">
        <v>155</v>
      </c>
      <c r="D54" s="86">
        <v>702</v>
      </c>
      <c r="E54" s="87">
        <v>37</v>
      </c>
      <c r="F54" s="87">
        <v>37</v>
      </c>
    </row>
    <row r="55" spans="1:6" ht="31.5">
      <c r="A55" s="83" t="s">
        <v>186</v>
      </c>
      <c r="B55" s="84" t="s">
        <v>187</v>
      </c>
      <c r="C55" s="85" t="s">
        <v>147</v>
      </c>
      <c r="D55" s="86">
        <v>0</v>
      </c>
      <c r="E55" s="87">
        <v>8012.9</v>
      </c>
      <c r="F55" s="87">
        <v>8404.7999999999993</v>
      </c>
    </row>
    <row r="56" spans="1:6" ht="31.5">
      <c r="A56" s="83" t="s">
        <v>154</v>
      </c>
      <c r="B56" s="84" t="s">
        <v>187</v>
      </c>
      <c r="C56" s="85" t="s">
        <v>155</v>
      </c>
      <c r="D56" s="86">
        <v>0</v>
      </c>
      <c r="E56" s="87">
        <v>8009.9</v>
      </c>
      <c r="F56" s="87">
        <v>8401.7999999999993</v>
      </c>
    </row>
    <row r="57" spans="1:6">
      <c r="A57" s="83" t="s">
        <v>182</v>
      </c>
      <c r="B57" s="84" t="s">
        <v>187</v>
      </c>
      <c r="C57" s="85" t="s">
        <v>155</v>
      </c>
      <c r="D57" s="86">
        <v>702</v>
      </c>
      <c r="E57" s="87">
        <v>8009.9</v>
      </c>
      <c r="F57" s="87">
        <v>8401.7999999999993</v>
      </c>
    </row>
    <row r="58" spans="1:6">
      <c r="A58" s="83" t="s">
        <v>166</v>
      </c>
      <c r="B58" s="84" t="s">
        <v>187</v>
      </c>
      <c r="C58" s="85" t="s">
        <v>167</v>
      </c>
      <c r="D58" s="86">
        <v>0</v>
      </c>
      <c r="E58" s="87">
        <v>3</v>
      </c>
      <c r="F58" s="87">
        <v>3</v>
      </c>
    </row>
    <row r="59" spans="1:6">
      <c r="A59" s="83" t="s">
        <v>182</v>
      </c>
      <c r="B59" s="84" t="s">
        <v>187</v>
      </c>
      <c r="C59" s="85" t="s">
        <v>167</v>
      </c>
      <c r="D59" s="86">
        <v>702</v>
      </c>
      <c r="E59" s="87">
        <v>3</v>
      </c>
      <c r="F59" s="87">
        <v>3</v>
      </c>
    </row>
    <row r="60" spans="1:6" ht="31.5">
      <c r="A60" s="83" t="s">
        <v>188</v>
      </c>
      <c r="B60" s="84" t="s">
        <v>189</v>
      </c>
      <c r="C60" s="85" t="s">
        <v>147</v>
      </c>
      <c r="D60" s="86">
        <v>0</v>
      </c>
      <c r="E60" s="87">
        <v>120</v>
      </c>
      <c r="F60" s="87">
        <v>120</v>
      </c>
    </row>
    <row r="61" spans="1:6" ht="63">
      <c r="A61" s="83" t="s">
        <v>170</v>
      </c>
      <c r="B61" s="84" t="s">
        <v>189</v>
      </c>
      <c r="C61" s="85" t="s">
        <v>171</v>
      </c>
      <c r="D61" s="86">
        <v>0</v>
      </c>
      <c r="E61" s="87">
        <v>120</v>
      </c>
      <c r="F61" s="87">
        <v>120</v>
      </c>
    </row>
    <row r="62" spans="1:6">
      <c r="A62" s="83" t="s">
        <v>182</v>
      </c>
      <c r="B62" s="84" t="s">
        <v>189</v>
      </c>
      <c r="C62" s="85" t="s">
        <v>171</v>
      </c>
      <c r="D62" s="86">
        <v>702</v>
      </c>
      <c r="E62" s="87">
        <v>120</v>
      </c>
      <c r="F62" s="87">
        <v>120</v>
      </c>
    </row>
    <row r="63" spans="1:6">
      <c r="A63" s="83" t="s">
        <v>190</v>
      </c>
      <c r="B63" s="84" t="s">
        <v>191</v>
      </c>
      <c r="C63" s="85" t="s">
        <v>147</v>
      </c>
      <c r="D63" s="86">
        <v>0</v>
      </c>
      <c r="E63" s="87">
        <v>15</v>
      </c>
      <c r="F63" s="87">
        <v>15</v>
      </c>
    </row>
    <row r="64" spans="1:6" ht="31.5">
      <c r="A64" s="83" t="s">
        <v>154</v>
      </c>
      <c r="B64" s="84" t="s">
        <v>191</v>
      </c>
      <c r="C64" s="85" t="s">
        <v>155</v>
      </c>
      <c r="D64" s="86">
        <v>0</v>
      </c>
      <c r="E64" s="87">
        <v>15</v>
      </c>
      <c r="F64" s="87">
        <v>15</v>
      </c>
    </row>
    <row r="65" spans="1:6">
      <c r="A65" s="83" t="s">
        <v>182</v>
      </c>
      <c r="B65" s="84" t="s">
        <v>191</v>
      </c>
      <c r="C65" s="85" t="s">
        <v>155</v>
      </c>
      <c r="D65" s="86">
        <v>702</v>
      </c>
      <c r="E65" s="87">
        <v>15</v>
      </c>
      <c r="F65" s="87">
        <v>15</v>
      </c>
    </row>
    <row r="66" spans="1:6">
      <c r="A66" s="83" t="s">
        <v>192</v>
      </c>
      <c r="B66" s="84" t="s">
        <v>193</v>
      </c>
      <c r="C66" s="85" t="s">
        <v>147</v>
      </c>
      <c r="D66" s="86">
        <v>0</v>
      </c>
      <c r="E66" s="87">
        <v>238.5</v>
      </c>
      <c r="F66" s="87">
        <v>80.3</v>
      </c>
    </row>
    <row r="67" spans="1:6" ht="31.5">
      <c r="A67" s="83" t="s">
        <v>154</v>
      </c>
      <c r="B67" s="84" t="s">
        <v>193</v>
      </c>
      <c r="C67" s="85" t="s">
        <v>155</v>
      </c>
      <c r="D67" s="86">
        <v>0</v>
      </c>
      <c r="E67" s="87">
        <v>238.5</v>
      </c>
      <c r="F67" s="87">
        <v>80.3</v>
      </c>
    </row>
    <row r="68" spans="1:6">
      <c r="A68" s="83" t="s">
        <v>182</v>
      </c>
      <c r="B68" s="84" t="s">
        <v>193</v>
      </c>
      <c r="C68" s="85" t="s">
        <v>155</v>
      </c>
      <c r="D68" s="86">
        <v>702</v>
      </c>
      <c r="E68" s="87">
        <v>238.5</v>
      </c>
      <c r="F68" s="87">
        <v>80.3</v>
      </c>
    </row>
    <row r="69" spans="1:6">
      <c r="A69" s="83" t="s">
        <v>164</v>
      </c>
      <c r="B69" s="84" t="s">
        <v>195</v>
      </c>
      <c r="C69" s="85" t="s">
        <v>147</v>
      </c>
      <c r="D69" s="86">
        <v>0</v>
      </c>
      <c r="E69" s="87">
        <v>21008.7</v>
      </c>
      <c r="F69" s="87">
        <v>21012.400000000001</v>
      </c>
    </row>
    <row r="70" spans="1:6" ht="31.5">
      <c r="A70" s="83" t="s">
        <v>154</v>
      </c>
      <c r="B70" s="84" t="s">
        <v>195</v>
      </c>
      <c r="C70" s="85" t="s">
        <v>155</v>
      </c>
      <c r="D70" s="86">
        <v>0</v>
      </c>
      <c r="E70" s="87">
        <v>18548.8</v>
      </c>
      <c r="F70" s="87">
        <v>18552.400000000001</v>
      </c>
    </row>
    <row r="71" spans="1:6">
      <c r="A71" s="83" t="s">
        <v>182</v>
      </c>
      <c r="B71" s="84" t="s">
        <v>195</v>
      </c>
      <c r="C71" s="85" t="s">
        <v>155</v>
      </c>
      <c r="D71" s="86">
        <v>702</v>
      </c>
      <c r="E71" s="87">
        <v>18548.8</v>
      </c>
      <c r="F71" s="87">
        <v>18552.400000000001</v>
      </c>
    </row>
    <row r="72" spans="1:6">
      <c r="A72" s="83" t="s">
        <v>166</v>
      </c>
      <c r="B72" s="84" t="s">
        <v>195</v>
      </c>
      <c r="C72" s="85" t="s">
        <v>167</v>
      </c>
      <c r="D72" s="86">
        <v>0</v>
      </c>
      <c r="E72" s="87">
        <v>2459.9</v>
      </c>
      <c r="F72" s="87">
        <v>2460</v>
      </c>
    </row>
    <row r="73" spans="1:6">
      <c r="A73" s="83" t="s">
        <v>182</v>
      </c>
      <c r="B73" s="84" t="s">
        <v>195</v>
      </c>
      <c r="C73" s="85" t="s">
        <v>167</v>
      </c>
      <c r="D73" s="86">
        <v>702</v>
      </c>
      <c r="E73" s="87">
        <v>2459.9</v>
      </c>
      <c r="F73" s="87">
        <v>2460</v>
      </c>
    </row>
    <row r="74" spans="1:6" ht="47.25">
      <c r="A74" s="83" t="s">
        <v>196</v>
      </c>
      <c r="B74" s="84" t="s">
        <v>197</v>
      </c>
      <c r="C74" s="85" t="s">
        <v>147</v>
      </c>
      <c r="D74" s="86">
        <v>0</v>
      </c>
      <c r="E74" s="87">
        <v>39020.9</v>
      </c>
      <c r="F74" s="87">
        <v>39020.9</v>
      </c>
    </row>
    <row r="75" spans="1:6" ht="63">
      <c r="A75" s="83" t="s">
        <v>170</v>
      </c>
      <c r="B75" s="84" t="s">
        <v>197</v>
      </c>
      <c r="C75" s="85" t="s">
        <v>171</v>
      </c>
      <c r="D75" s="86">
        <v>0</v>
      </c>
      <c r="E75" s="87">
        <v>39020.9</v>
      </c>
      <c r="F75" s="87">
        <v>39020.9</v>
      </c>
    </row>
    <row r="76" spans="1:6">
      <c r="A76" s="83" t="s">
        <v>182</v>
      </c>
      <c r="B76" s="84" t="s">
        <v>197</v>
      </c>
      <c r="C76" s="85" t="s">
        <v>171</v>
      </c>
      <c r="D76" s="86">
        <v>702</v>
      </c>
      <c r="E76" s="87">
        <v>39020.9</v>
      </c>
      <c r="F76" s="87">
        <v>39020.9</v>
      </c>
    </row>
    <row r="77" spans="1:6" ht="94.5">
      <c r="A77" s="83" t="s">
        <v>198</v>
      </c>
      <c r="B77" s="84" t="s">
        <v>199</v>
      </c>
      <c r="C77" s="85" t="s">
        <v>147</v>
      </c>
      <c r="D77" s="86">
        <v>0</v>
      </c>
      <c r="E77" s="87">
        <v>406581.7</v>
      </c>
      <c r="F77" s="87">
        <v>361406</v>
      </c>
    </row>
    <row r="78" spans="1:6" ht="63">
      <c r="A78" s="83" t="s">
        <v>170</v>
      </c>
      <c r="B78" s="84" t="s">
        <v>199</v>
      </c>
      <c r="C78" s="85" t="s">
        <v>171</v>
      </c>
      <c r="D78" s="86">
        <v>0</v>
      </c>
      <c r="E78" s="87">
        <v>398081.7</v>
      </c>
      <c r="F78" s="87">
        <v>352906</v>
      </c>
    </row>
    <row r="79" spans="1:6">
      <c r="A79" s="83" t="s">
        <v>182</v>
      </c>
      <c r="B79" s="84" t="s">
        <v>199</v>
      </c>
      <c r="C79" s="85" t="s">
        <v>171</v>
      </c>
      <c r="D79" s="86">
        <v>702</v>
      </c>
      <c r="E79" s="87">
        <v>398081.7</v>
      </c>
      <c r="F79" s="87">
        <v>352906</v>
      </c>
    </row>
    <row r="80" spans="1:6" ht="31.5">
      <c r="A80" s="83" t="s">
        <v>154</v>
      </c>
      <c r="B80" s="84" t="s">
        <v>199</v>
      </c>
      <c r="C80" s="85" t="s">
        <v>155</v>
      </c>
      <c r="D80" s="86">
        <v>0</v>
      </c>
      <c r="E80" s="87">
        <v>8500</v>
      </c>
      <c r="F80" s="87">
        <v>8500</v>
      </c>
    </row>
    <row r="81" spans="1:6">
      <c r="A81" s="83" t="s">
        <v>182</v>
      </c>
      <c r="B81" s="84" t="s">
        <v>199</v>
      </c>
      <c r="C81" s="85" t="s">
        <v>155</v>
      </c>
      <c r="D81" s="86">
        <v>702</v>
      </c>
      <c r="E81" s="87">
        <v>8500</v>
      </c>
      <c r="F81" s="87">
        <v>8500</v>
      </c>
    </row>
    <row r="82" spans="1:6" ht="47.25">
      <c r="A82" s="83" t="s">
        <v>200</v>
      </c>
      <c r="B82" s="84" t="s">
        <v>201</v>
      </c>
      <c r="C82" s="85" t="s">
        <v>147</v>
      </c>
      <c r="D82" s="86">
        <v>0</v>
      </c>
      <c r="E82" s="87">
        <v>15648.6</v>
      </c>
      <c r="F82" s="87">
        <v>15648.6</v>
      </c>
    </row>
    <row r="83" spans="1:6" ht="31.5">
      <c r="A83" s="83" t="s">
        <v>154</v>
      </c>
      <c r="B83" s="84" t="s">
        <v>201</v>
      </c>
      <c r="C83" s="85" t="s">
        <v>155</v>
      </c>
      <c r="D83" s="86">
        <v>0</v>
      </c>
      <c r="E83" s="87">
        <v>15648.6</v>
      </c>
      <c r="F83" s="87">
        <v>15648.6</v>
      </c>
    </row>
    <row r="84" spans="1:6">
      <c r="A84" s="83" t="s">
        <v>202</v>
      </c>
      <c r="B84" s="84" t="s">
        <v>201</v>
      </c>
      <c r="C84" s="85" t="s">
        <v>155</v>
      </c>
      <c r="D84" s="86">
        <v>1004</v>
      </c>
      <c r="E84" s="87">
        <v>15648.6</v>
      </c>
      <c r="F84" s="87">
        <v>15648.6</v>
      </c>
    </row>
    <row r="85" spans="1:6" ht="47.25">
      <c r="A85" s="83" t="s">
        <v>203</v>
      </c>
      <c r="B85" s="84" t="s">
        <v>204</v>
      </c>
      <c r="C85" s="85" t="s">
        <v>147</v>
      </c>
      <c r="D85" s="86">
        <v>0</v>
      </c>
      <c r="E85" s="87">
        <v>555.70000000000005</v>
      </c>
      <c r="F85" s="87">
        <v>555.70000000000005</v>
      </c>
    </row>
    <row r="86" spans="1:6" ht="31.5">
      <c r="A86" s="83" t="s">
        <v>154</v>
      </c>
      <c r="B86" s="84" t="s">
        <v>204</v>
      </c>
      <c r="C86" s="85" t="s">
        <v>155</v>
      </c>
      <c r="D86" s="86">
        <v>0</v>
      </c>
      <c r="E86" s="87">
        <v>442.4</v>
      </c>
      <c r="F86" s="87">
        <v>442.4</v>
      </c>
    </row>
    <row r="87" spans="1:6" ht="18.75" customHeight="1">
      <c r="A87" s="83" t="s">
        <v>182</v>
      </c>
      <c r="B87" s="84" t="s">
        <v>204</v>
      </c>
      <c r="C87" s="85" t="s">
        <v>155</v>
      </c>
      <c r="D87" s="86">
        <v>702</v>
      </c>
      <c r="E87" s="87">
        <v>442.4</v>
      </c>
      <c r="F87" s="87">
        <v>442.4</v>
      </c>
    </row>
    <row r="88" spans="1:6" ht="19.5" customHeight="1">
      <c r="A88" s="83" t="s">
        <v>172</v>
      </c>
      <c r="B88" s="84" t="s">
        <v>204</v>
      </c>
      <c r="C88" s="85" t="s">
        <v>173</v>
      </c>
      <c r="D88" s="86">
        <v>0</v>
      </c>
      <c r="E88" s="87">
        <v>113.3</v>
      </c>
      <c r="F88" s="87">
        <v>113.3</v>
      </c>
    </row>
    <row r="89" spans="1:6" ht="17.25" customHeight="1">
      <c r="A89" s="83" t="s">
        <v>182</v>
      </c>
      <c r="B89" s="84" t="s">
        <v>204</v>
      </c>
      <c r="C89" s="85" t="s">
        <v>173</v>
      </c>
      <c r="D89" s="86">
        <v>702</v>
      </c>
      <c r="E89" s="87">
        <v>113.3</v>
      </c>
      <c r="F89" s="87">
        <v>113.3</v>
      </c>
    </row>
    <row r="90" spans="1:6" ht="49.5" customHeight="1">
      <c r="A90" s="83" t="s">
        <v>205</v>
      </c>
      <c r="B90" s="84" t="s">
        <v>206</v>
      </c>
      <c r="C90" s="85" t="s">
        <v>147</v>
      </c>
      <c r="D90" s="86">
        <v>0</v>
      </c>
      <c r="E90" s="87">
        <v>28171.8</v>
      </c>
      <c r="F90" s="87">
        <v>28171.8</v>
      </c>
    </row>
    <row r="91" spans="1:6" ht="35.25" customHeight="1">
      <c r="A91" s="83" t="s">
        <v>154</v>
      </c>
      <c r="B91" s="84" t="s">
        <v>206</v>
      </c>
      <c r="C91" s="85" t="s">
        <v>155</v>
      </c>
      <c r="D91" s="86">
        <v>0</v>
      </c>
      <c r="E91" s="87">
        <v>28171.8</v>
      </c>
      <c r="F91" s="87">
        <v>28171.8</v>
      </c>
    </row>
    <row r="92" spans="1:6" ht="19.5" customHeight="1">
      <c r="A92" s="83" t="s">
        <v>182</v>
      </c>
      <c r="B92" s="84" t="s">
        <v>206</v>
      </c>
      <c r="C92" s="85" t="s">
        <v>155</v>
      </c>
      <c r="D92" s="86">
        <v>702</v>
      </c>
      <c r="E92" s="87">
        <v>28171.8</v>
      </c>
      <c r="F92" s="87">
        <v>28171.8</v>
      </c>
    </row>
    <row r="93" spans="1:6" ht="34.5" customHeight="1">
      <c r="A93" s="83" t="s">
        <v>207</v>
      </c>
      <c r="B93" s="84" t="s">
        <v>208</v>
      </c>
      <c r="C93" s="85" t="s">
        <v>147</v>
      </c>
      <c r="D93" s="86">
        <v>0</v>
      </c>
      <c r="E93" s="87">
        <v>6188</v>
      </c>
      <c r="F93" s="87">
        <v>1500</v>
      </c>
    </row>
    <row r="94" spans="1:6" ht="33.75" customHeight="1">
      <c r="A94" s="83" t="s">
        <v>154</v>
      </c>
      <c r="B94" s="84" t="s">
        <v>208</v>
      </c>
      <c r="C94" s="85" t="s">
        <v>155</v>
      </c>
      <c r="D94" s="86">
        <v>0</v>
      </c>
      <c r="E94" s="87">
        <v>6188</v>
      </c>
      <c r="F94" s="87">
        <v>1500</v>
      </c>
    </row>
    <row r="95" spans="1:6" ht="19.5" customHeight="1">
      <c r="A95" s="83" t="s">
        <v>182</v>
      </c>
      <c r="B95" s="84" t="s">
        <v>208</v>
      </c>
      <c r="C95" s="85" t="s">
        <v>155</v>
      </c>
      <c r="D95" s="86">
        <v>702</v>
      </c>
      <c r="E95" s="87">
        <v>6188</v>
      </c>
      <c r="F95" s="87">
        <v>1500</v>
      </c>
    </row>
    <row r="96" spans="1:6" ht="113.25" customHeight="1">
      <c r="A96" s="83" t="s">
        <v>174</v>
      </c>
      <c r="B96" s="84" t="s">
        <v>209</v>
      </c>
      <c r="C96" s="85" t="s">
        <v>147</v>
      </c>
      <c r="D96" s="86">
        <v>0</v>
      </c>
      <c r="E96" s="87">
        <v>114</v>
      </c>
      <c r="F96" s="87">
        <v>168</v>
      </c>
    </row>
    <row r="97" spans="1:6" ht="33" customHeight="1">
      <c r="A97" s="83" t="s">
        <v>154</v>
      </c>
      <c r="B97" s="84" t="s">
        <v>209</v>
      </c>
      <c r="C97" s="85" t="s">
        <v>155</v>
      </c>
      <c r="D97" s="86">
        <v>0</v>
      </c>
      <c r="E97" s="87">
        <v>114</v>
      </c>
      <c r="F97" s="87">
        <v>168</v>
      </c>
    </row>
    <row r="98" spans="1:6" ht="20.25" customHeight="1">
      <c r="A98" s="83" t="s">
        <v>182</v>
      </c>
      <c r="B98" s="84" t="s">
        <v>209</v>
      </c>
      <c r="C98" s="85" t="s">
        <v>155</v>
      </c>
      <c r="D98" s="86">
        <v>702</v>
      </c>
      <c r="E98" s="87">
        <v>114</v>
      </c>
      <c r="F98" s="87">
        <v>168</v>
      </c>
    </row>
    <row r="99" spans="1:6" ht="51" customHeight="1">
      <c r="A99" s="83" t="s">
        <v>215</v>
      </c>
      <c r="B99" s="84" t="s">
        <v>216</v>
      </c>
      <c r="C99" s="85" t="s">
        <v>147</v>
      </c>
      <c r="D99" s="86">
        <v>0</v>
      </c>
      <c r="E99" s="87">
        <v>3520</v>
      </c>
      <c r="F99" s="87">
        <v>3361.3</v>
      </c>
    </row>
    <row r="100" spans="1:6" ht="31.5">
      <c r="A100" s="83" t="s">
        <v>154</v>
      </c>
      <c r="B100" s="84" t="s">
        <v>216</v>
      </c>
      <c r="C100" s="85" t="s">
        <v>155</v>
      </c>
      <c r="D100" s="86">
        <v>0</v>
      </c>
      <c r="E100" s="87">
        <v>3520</v>
      </c>
      <c r="F100" s="87">
        <v>3361.3</v>
      </c>
    </row>
    <row r="101" spans="1:6">
      <c r="A101" s="83" t="s">
        <v>182</v>
      </c>
      <c r="B101" s="84" t="s">
        <v>216</v>
      </c>
      <c r="C101" s="85" t="s">
        <v>155</v>
      </c>
      <c r="D101" s="86">
        <v>702</v>
      </c>
      <c r="E101" s="87">
        <v>3520</v>
      </c>
      <c r="F101" s="87">
        <v>3361.3</v>
      </c>
    </row>
    <row r="102" spans="1:6" ht="50.25" customHeight="1">
      <c r="A102" s="83" t="s">
        <v>217</v>
      </c>
      <c r="B102" s="84" t="s">
        <v>218</v>
      </c>
      <c r="C102" s="85" t="s">
        <v>147</v>
      </c>
      <c r="D102" s="86">
        <v>0</v>
      </c>
      <c r="E102" s="87">
        <v>7283.8</v>
      </c>
      <c r="F102" s="87">
        <v>7157.5</v>
      </c>
    </row>
    <row r="103" spans="1:6" ht="33.75" customHeight="1">
      <c r="A103" s="83" t="s">
        <v>154</v>
      </c>
      <c r="B103" s="84" t="s">
        <v>218</v>
      </c>
      <c r="C103" s="85" t="s">
        <v>155</v>
      </c>
      <c r="D103" s="86">
        <v>0</v>
      </c>
      <c r="E103" s="87">
        <v>7283.8</v>
      </c>
      <c r="F103" s="87">
        <v>7157.5</v>
      </c>
    </row>
    <row r="104" spans="1:6" ht="18.75" customHeight="1">
      <c r="A104" s="83" t="s">
        <v>182</v>
      </c>
      <c r="B104" s="84" t="s">
        <v>218</v>
      </c>
      <c r="C104" s="85" t="s">
        <v>155</v>
      </c>
      <c r="D104" s="86">
        <v>702</v>
      </c>
      <c r="E104" s="87">
        <v>7283.8</v>
      </c>
      <c r="F104" s="87">
        <v>7157.5</v>
      </c>
    </row>
    <row r="105" spans="1:6" ht="114.75" customHeight="1">
      <c r="A105" s="83" t="s">
        <v>219</v>
      </c>
      <c r="B105" s="84" t="s">
        <v>220</v>
      </c>
      <c r="C105" s="85" t="s">
        <v>147</v>
      </c>
      <c r="D105" s="86">
        <v>0</v>
      </c>
      <c r="E105" s="87">
        <v>4245.2</v>
      </c>
      <c r="F105" s="87">
        <v>0</v>
      </c>
    </row>
    <row r="106" spans="1:6" ht="35.25" customHeight="1">
      <c r="A106" s="83" t="s">
        <v>154</v>
      </c>
      <c r="B106" s="84" t="s">
        <v>220</v>
      </c>
      <c r="C106" s="85" t="s">
        <v>155</v>
      </c>
      <c r="D106" s="86">
        <v>0</v>
      </c>
      <c r="E106" s="87">
        <v>4245.2</v>
      </c>
      <c r="F106" s="87">
        <v>0</v>
      </c>
    </row>
    <row r="107" spans="1:6" ht="19.5" customHeight="1">
      <c r="A107" s="83" t="s">
        <v>182</v>
      </c>
      <c r="B107" s="84" t="s">
        <v>220</v>
      </c>
      <c r="C107" s="85" t="s">
        <v>155</v>
      </c>
      <c r="D107" s="86">
        <v>702</v>
      </c>
      <c r="E107" s="87">
        <v>4245.2</v>
      </c>
      <c r="F107" s="87">
        <v>0</v>
      </c>
    </row>
    <row r="108" spans="1:6" ht="33.75" customHeight="1">
      <c r="A108" s="83" t="s">
        <v>221</v>
      </c>
      <c r="B108" s="84" t="s">
        <v>222</v>
      </c>
      <c r="C108" s="85" t="s">
        <v>147</v>
      </c>
      <c r="D108" s="86">
        <v>0</v>
      </c>
      <c r="E108" s="87">
        <v>45270.7</v>
      </c>
      <c r="F108" s="87">
        <v>44133.1</v>
      </c>
    </row>
    <row r="109" spans="1:6" ht="31.5">
      <c r="A109" s="83" t="s">
        <v>152</v>
      </c>
      <c r="B109" s="84" t="s">
        <v>223</v>
      </c>
      <c r="C109" s="85" t="s">
        <v>147</v>
      </c>
      <c r="D109" s="86">
        <v>0</v>
      </c>
      <c r="E109" s="87">
        <v>64.2</v>
      </c>
      <c r="F109" s="87">
        <v>64.2</v>
      </c>
    </row>
    <row r="110" spans="1:6" ht="31.5">
      <c r="A110" s="83" t="s">
        <v>154</v>
      </c>
      <c r="B110" s="84" t="s">
        <v>223</v>
      </c>
      <c r="C110" s="85" t="s">
        <v>155</v>
      </c>
      <c r="D110" s="86">
        <v>0</v>
      </c>
      <c r="E110" s="87">
        <v>64.2</v>
      </c>
      <c r="F110" s="87">
        <v>64.2</v>
      </c>
    </row>
    <row r="111" spans="1:6">
      <c r="A111" s="83" t="s">
        <v>224</v>
      </c>
      <c r="B111" s="84" t="s">
        <v>223</v>
      </c>
      <c r="C111" s="85" t="s">
        <v>155</v>
      </c>
      <c r="D111" s="86">
        <v>703</v>
      </c>
      <c r="E111" s="87">
        <v>64.2</v>
      </c>
      <c r="F111" s="87">
        <v>64.2</v>
      </c>
    </row>
    <row r="112" spans="1:6">
      <c r="A112" s="83" t="s">
        <v>159</v>
      </c>
      <c r="B112" s="84" t="s">
        <v>225</v>
      </c>
      <c r="C112" s="85" t="s">
        <v>147</v>
      </c>
      <c r="D112" s="86">
        <v>0</v>
      </c>
      <c r="E112" s="87">
        <v>31.8</v>
      </c>
      <c r="F112" s="87">
        <v>31.8</v>
      </c>
    </row>
    <row r="113" spans="1:6" ht="31.5">
      <c r="A113" s="83" t="s">
        <v>154</v>
      </c>
      <c r="B113" s="84" t="s">
        <v>225</v>
      </c>
      <c r="C113" s="85" t="s">
        <v>155</v>
      </c>
      <c r="D113" s="86">
        <v>0</v>
      </c>
      <c r="E113" s="87">
        <v>31.8</v>
      </c>
      <c r="F113" s="87">
        <v>31.8</v>
      </c>
    </row>
    <row r="114" spans="1:6" ht="18" customHeight="1">
      <c r="A114" s="83" t="s">
        <v>224</v>
      </c>
      <c r="B114" s="84" t="s">
        <v>225</v>
      </c>
      <c r="C114" s="85" t="s">
        <v>155</v>
      </c>
      <c r="D114" s="86">
        <v>703</v>
      </c>
      <c r="E114" s="87">
        <v>31.8</v>
      </c>
      <c r="F114" s="87">
        <v>31.8</v>
      </c>
    </row>
    <row r="115" spans="1:6" ht="19.5" customHeight="1">
      <c r="A115" s="83" t="s">
        <v>164</v>
      </c>
      <c r="B115" s="84" t="s">
        <v>227</v>
      </c>
      <c r="C115" s="85" t="s">
        <v>147</v>
      </c>
      <c r="D115" s="86">
        <v>0</v>
      </c>
      <c r="E115" s="87">
        <v>30527.200000000001</v>
      </c>
      <c r="F115" s="87">
        <v>31762.799999999999</v>
      </c>
    </row>
    <row r="116" spans="1:6" ht="66.75" customHeight="1">
      <c r="A116" s="83" t="s">
        <v>170</v>
      </c>
      <c r="B116" s="84" t="s">
        <v>227</v>
      </c>
      <c r="C116" s="85" t="s">
        <v>171</v>
      </c>
      <c r="D116" s="86">
        <v>0</v>
      </c>
      <c r="E116" s="87">
        <v>28281.9</v>
      </c>
      <c r="F116" s="87">
        <v>29517.599999999999</v>
      </c>
    </row>
    <row r="117" spans="1:6" ht="19.5" customHeight="1">
      <c r="A117" s="83" t="s">
        <v>224</v>
      </c>
      <c r="B117" s="84" t="s">
        <v>227</v>
      </c>
      <c r="C117" s="85" t="s">
        <v>171</v>
      </c>
      <c r="D117" s="86">
        <v>703</v>
      </c>
      <c r="E117" s="87">
        <v>28281.9</v>
      </c>
      <c r="F117" s="87">
        <v>29517.599999999999</v>
      </c>
    </row>
    <row r="118" spans="1:6" ht="31.5">
      <c r="A118" s="83" t="s">
        <v>154</v>
      </c>
      <c r="B118" s="84" t="s">
        <v>227</v>
      </c>
      <c r="C118" s="85" t="s">
        <v>155</v>
      </c>
      <c r="D118" s="86">
        <v>0</v>
      </c>
      <c r="E118" s="87">
        <v>1898.9</v>
      </c>
      <c r="F118" s="87">
        <v>1898.9</v>
      </c>
    </row>
    <row r="119" spans="1:6" ht="20.25" customHeight="1">
      <c r="A119" s="83" t="s">
        <v>224</v>
      </c>
      <c r="B119" s="84" t="s">
        <v>227</v>
      </c>
      <c r="C119" s="85" t="s">
        <v>155</v>
      </c>
      <c r="D119" s="86">
        <v>703</v>
      </c>
      <c r="E119" s="87">
        <v>1898.9</v>
      </c>
      <c r="F119" s="87">
        <v>1898.9</v>
      </c>
    </row>
    <row r="120" spans="1:6" ht="18" customHeight="1">
      <c r="A120" s="83" t="s">
        <v>166</v>
      </c>
      <c r="B120" s="84" t="s">
        <v>227</v>
      </c>
      <c r="C120" s="85" t="s">
        <v>167</v>
      </c>
      <c r="D120" s="86">
        <v>0</v>
      </c>
      <c r="E120" s="87">
        <v>346.4</v>
      </c>
      <c r="F120" s="87">
        <v>346.3</v>
      </c>
    </row>
    <row r="121" spans="1:6" ht="19.5" customHeight="1">
      <c r="A121" s="83" t="s">
        <v>224</v>
      </c>
      <c r="B121" s="84" t="s">
        <v>227</v>
      </c>
      <c r="C121" s="85" t="s">
        <v>167</v>
      </c>
      <c r="D121" s="86">
        <v>703</v>
      </c>
      <c r="E121" s="87">
        <v>346.4</v>
      </c>
      <c r="F121" s="87">
        <v>346.3</v>
      </c>
    </row>
    <row r="122" spans="1:6" ht="157.5">
      <c r="A122" s="83" t="s">
        <v>228</v>
      </c>
      <c r="B122" s="84" t="s">
        <v>229</v>
      </c>
      <c r="C122" s="85" t="s">
        <v>147</v>
      </c>
      <c r="D122" s="86">
        <v>0</v>
      </c>
      <c r="E122" s="87">
        <v>14647.5</v>
      </c>
      <c r="F122" s="87">
        <v>12274.3</v>
      </c>
    </row>
    <row r="123" spans="1:6" ht="63">
      <c r="A123" s="83" t="s">
        <v>170</v>
      </c>
      <c r="B123" s="84" t="s">
        <v>229</v>
      </c>
      <c r="C123" s="85" t="s">
        <v>171</v>
      </c>
      <c r="D123" s="86">
        <v>0</v>
      </c>
      <c r="E123" s="87">
        <v>14647.5</v>
      </c>
      <c r="F123" s="87">
        <v>12274.3</v>
      </c>
    </row>
    <row r="124" spans="1:6" ht="19.5" customHeight="1">
      <c r="A124" s="83" t="s">
        <v>224</v>
      </c>
      <c r="B124" s="84" t="s">
        <v>229</v>
      </c>
      <c r="C124" s="85" t="s">
        <v>171</v>
      </c>
      <c r="D124" s="86">
        <v>703</v>
      </c>
      <c r="E124" s="87">
        <v>14647.5</v>
      </c>
      <c r="F124" s="87">
        <v>12274.3</v>
      </c>
    </row>
    <row r="125" spans="1:6" ht="18.75" customHeight="1">
      <c r="A125" s="83" t="s">
        <v>671</v>
      </c>
      <c r="B125" s="84" t="s">
        <v>672</v>
      </c>
      <c r="C125" s="85" t="s">
        <v>147</v>
      </c>
      <c r="D125" s="86">
        <v>0</v>
      </c>
      <c r="E125" s="87">
        <v>5085</v>
      </c>
      <c r="F125" s="87">
        <v>3772.2</v>
      </c>
    </row>
    <row r="126" spans="1:6" ht="50.25" customHeight="1">
      <c r="A126" s="83" t="s">
        <v>673</v>
      </c>
      <c r="B126" s="84" t="s">
        <v>674</v>
      </c>
      <c r="C126" s="85" t="s">
        <v>147</v>
      </c>
      <c r="D126" s="86">
        <v>0</v>
      </c>
      <c r="E126" s="87">
        <v>5085</v>
      </c>
      <c r="F126" s="87">
        <v>3772.2</v>
      </c>
    </row>
    <row r="127" spans="1:6" ht="36" customHeight="1">
      <c r="A127" s="83" t="s">
        <v>154</v>
      </c>
      <c r="B127" s="84" t="s">
        <v>674</v>
      </c>
      <c r="C127" s="85" t="s">
        <v>155</v>
      </c>
      <c r="D127" s="86">
        <v>0</v>
      </c>
      <c r="E127" s="87">
        <v>5085</v>
      </c>
      <c r="F127" s="87">
        <v>3772.2</v>
      </c>
    </row>
    <row r="128" spans="1:6" ht="23.25" customHeight="1">
      <c r="A128" s="83" t="s">
        <v>182</v>
      </c>
      <c r="B128" s="84" t="s">
        <v>674</v>
      </c>
      <c r="C128" s="85" t="s">
        <v>155</v>
      </c>
      <c r="D128" s="86">
        <v>702</v>
      </c>
      <c r="E128" s="87">
        <v>5085</v>
      </c>
      <c r="F128" s="87">
        <v>3772.2</v>
      </c>
    </row>
    <row r="129" spans="1:6" ht="53.25" customHeight="1">
      <c r="A129" s="83" t="s">
        <v>231</v>
      </c>
      <c r="B129" s="84" t="s">
        <v>232</v>
      </c>
      <c r="C129" s="85" t="s">
        <v>147</v>
      </c>
      <c r="D129" s="86">
        <v>0</v>
      </c>
      <c r="E129" s="87">
        <v>15834</v>
      </c>
      <c r="F129" s="87">
        <v>15685.9</v>
      </c>
    </row>
    <row r="130" spans="1:6" ht="35.25" customHeight="1">
      <c r="A130" s="83" t="s">
        <v>233</v>
      </c>
      <c r="B130" s="84" t="s">
        <v>234</v>
      </c>
      <c r="C130" s="85" t="s">
        <v>147</v>
      </c>
      <c r="D130" s="86">
        <v>0</v>
      </c>
      <c r="E130" s="87">
        <v>12104.2</v>
      </c>
      <c r="F130" s="87">
        <v>12017.4</v>
      </c>
    </row>
    <row r="131" spans="1:6" ht="36.75" customHeight="1">
      <c r="A131" s="83" t="s">
        <v>235</v>
      </c>
      <c r="B131" s="84" t="s">
        <v>236</v>
      </c>
      <c r="C131" s="85" t="s">
        <v>147</v>
      </c>
      <c r="D131" s="86">
        <v>0</v>
      </c>
      <c r="E131" s="87">
        <v>2559.3000000000002</v>
      </c>
      <c r="F131" s="87">
        <v>2711</v>
      </c>
    </row>
    <row r="132" spans="1:6" ht="63">
      <c r="A132" s="83" t="s">
        <v>170</v>
      </c>
      <c r="B132" s="84" t="s">
        <v>236</v>
      </c>
      <c r="C132" s="85" t="s">
        <v>171</v>
      </c>
      <c r="D132" s="86">
        <v>0</v>
      </c>
      <c r="E132" s="87">
        <v>2123.4</v>
      </c>
      <c r="F132" s="87">
        <v>2298.4</v>
      </c>
    </row>
    <row r="133" spans="1:6">
      <c r="A133" s="83" t="s">
        <v>237</v>
      </c>
      <c r="B133" s="84" t="s">
        <v>236</v>
      </c>
      <c r="C133" s="85" t="s">
        <v>171</v>
      </c>
      <c r="D133" s="86">
        <v>709</v>
      </c>
      <c r="E133" s="87">
        <v>2123.4</v>
      </c>
      <c r="F133" s="87">
        <v>2298.4</v>
      </c>
    </row>
    <row r="134" spans="1:6" ht="31.5">
      <c r="A134" s="83" t="s">
        <v>154</v>
      </c>
      <c r="B134" s="84" t="s">
        <v>236</v>
      </c>
      <c r="C134" s="85" t="s">
        <v>155</v>
      </c>
      <c r="D134" s="86">
        <v>0</v>
      </c>
      <c r="E134" s="87">
        <v>432.1</v>
      </c>
      <c r="F134" s="87">
        <v>408.8</v>
      </c>
    </row>
    <row r="135" spans="1:6">
      <c r="A135" s="83" t="s">
        <v>237</v>
      </c>
      <c r="B135" s="84" t="s">
        <v>236</v>
      </c>
      <c r="C135" s="85" t="s">
        <v>155</v>
      </c>
      <c r="D135" s="86">
        <v>709</v>
      </c>
      <c r="E135" s="87">
        <v>432.1</v>
      </c>
      <c r="F135" s="87">
        <v>408.8</v>
      </c>
    </row>
    <row r="136" spans="1:6">
      <c r="A136" s="83" t="s">
        <v>166</v>
      </c>
      <c r="B136" s="84" t="s">
        <v>236</v>
      </c>
      <c r="C136" s="85" t="s">
        <v>167</v>
      </c>
      <c r="D136" s="86">
        <v>0</v>
      </c>
      <c r="E136" s="87">
        <v>3.8</v>
      </c>
      <c r="F136" s="87">
        <v>3.8</v>
      </c>
    </row>
    <row r="137" spans="1:6">
      <c r="A137" s="83" t="s">
        <v>237</v>
      </c>
      <c r="B137" s="84" t="s">
        <v>236</v>
      </c>
      <c r="C137" s="85" t="s">
        <v>167</v>
      </c>
      <c r="D137" s="86">
        <v>709</v>
      </c>
      <c r="E137" s="87">
        <v>3.8</v>
      </c>
      <c r="F137" s="87">
        <v>3.8</v>
      </c>
    </row>
    <row r="138" spans="1:6">
      <c r="A138" s="83" t="s">
        <v>164</v>
      </c>
      <c r="B138" s="84" t="s">
        <v>238</v>
      </c>
      <c r="C138" s="85" t="s">
        <v>147</v>
      </c>
      <c r="D138" s="86">
        <v>0</v>
      </c>
      <c r="E138" s="87">
        <v>5200.1000000000004</v>
      </c>
      <c r="F138" s="87">
        <v>5665.6</v>
      </c>
    </row>
    <row r="139" spans="1:6" ht="69.75" customHeight="1">
      <c r="A139" s="83" t="s">
        <v>170</v>
      </c>
      <c r="B139" s="84" t="s">
        <v>238</v>
      </c>
      <c r="C139" s="85" t="s">
        <v>171</v>
      </c>
      <c r="D139" s="86">
        <v>0</v>
      </c>
      <c r="E139" s="87">
        <v>4985</v>
      </c>
      <c r="F139" s="87">
        <v>5450.5</v>
      </c>
    </row>
    <row r="140" spans="1:6" ht="20.25" customHeight="1">
      <c r="A140" s="83" t="s">
        <v>237</v>
      </c>
      <c r="B140" s="84" t="s">
        <v>238</v>
      </c>
      <c r="C140" s="85" t="s">
        <v>171</v>
      </c>
      <c r="D140" s="86">
        <v>709</v>
      </c>
      <c r="E140" s="87">
        <v>4985</v>
      </c>
      <c r="F140" s="87">
        <v>5450.5</v>
      </c>
    </row>
    <row r="141" spans="1:6" ht="35.25" customHeight="1">
      <c r="A141" s="83" t="s">
        <v>154</v>
      </c>
      <c r="B141" s="84" t="s">
        <v>238</v>
      </c>
      <c r="C141" s="85" t="s">
        <v>155</v>
      </c>
      <c r="D141" s="86">
        <v>0</v>
      </c>
      <c r="E141" s="87">
        <v>215.1</v>
      </c>
      <c r="F141" s="87">
        <v>215.1</v>
      </c>
    </row>
    <row r="142" spans="1:6" ht="23.25" customHeight="1">
      <c r="A142" s="83" t="s">
        <v>237</v>
      </c>
      <c r="B142" s="84" t="s">
        <v>238</v>
      </c>
      <c r="C142" s="85" t="s">
        <v>155</v>
      </c>
      <c r="D142" s="86">
        <v>709</v>
      </c>
      <c r="E142" s="87">
        <v>215.1</v>
      </c>
      <c r="F142" s="87">
        <v>215.1</v>
      </c>
    </row>
    <row r="143" spans="1:6" ht="163.5" customHeight="1">
      <c r="A143" s="83" t="s">
        <v>228</v>
      </c>
      <c r="B143" s="84" t="s">
        <v>239</v>
      </c>
      <c r="C143" s="85" t="s">
        <v>147</v>
      </c>
      <c r="D143" s="86">
        <v>0</v>
      </c>
      <c r="E143" s="87">
        <v>4344.8</v>
      </c>
      <c r="F143" s="87">
        <v>3640.8</v>
      </c>
    </row>
    <row r="144" spans="1:6" ht="66" customHeight="1">
      <c r="A144" s="83" t="s">
        <v>170</v>
      </c>
      <c r="B144" s="84" t="s">
        <v>239</v>
      </c>
      <c r="C144" s="85" t="s">
        <v>171</v>
      </c>
      <c r="D144" s="86">
        <v>0</v>
      </c>
      <c r="E144" s="87">
        <v>4344.8</v>
      </c>
      <c r="F144" s="87">
        <v>3640.8</v>
      </c>
    </row>
    <row r="145" spans="1:6" ht="18" customHeight="1">
      <c r="A145" s="83" t="s">
        <v>237</v>
      </c>
      <c r="B145" s="84" t="s">
        <v>239</v>
      </c>
      <c r="C145" s="85" t="s">
        <v>171</v>
      </c>
      <c r="D145" s="86">
        <v>709</v>
      </c>
      <c r="E145" s="87">
        <v>4344.8</v>
      </c>
      <c r="F145" s="87">
        <v>3640.8</v>
      </c>
    </row>
    <row r="146" spans="1:6" ht="31.5">
      <c r="A146" s="83" t="s">
        <v>240</v>
      </c>
      <c r="B146" s="84" t="s">
        <v>241</v>
      </c>
      <c r="C146" s="85" t="s">
        <v>147</v>
      </c>
      <c r="D146" s="86">
        <v>0</v>
      </c>
      <c r="E146" s="87">
        <v>10</v>
      </c>
      <c r="F146" s="87">
        <v>10</v>
      </c>
    </row>
    <row r="147" spans="1:6" ht="63">
      <c r="A147" s="83" t="s">
        <v>242</v>
      </c>
      <c r="B147" s="84" t="s">
        <v>243</v>
      </c>
      <c r="C147" s="85" t="s">
        <v>147</v>
      </c>
      <c r="D147" s="86">
        <v>0</v>
      </c>
      <c r="E147" s="87">
        <v>10</v>
      </c>
      <c r="F147" s="87">
        <v>10</v>
      </c>
    </row>
    <row r="148" spans="1:6" ht="31.5">
      <c r="A148" s="83" t="s">
        <v>154</v>
      </c>
      <c r="B148" s="84" t="s">
        <v>243</v>
      </c>
      <c r="C148" s="85" t="s">
        <v>155</v>
      </c>
      <c r="D148" s="86">
        <v>0</v>
      </c>
      <c r="E148" s="87">
        <v>10</v>
      </c>
      <c r="F148" s="87">
        <v>10</v>
      </c>
    </row>
    <row r="149" spans="1:6">
      <c r="A149" s="83" t="s">
        <v>237</v>
      </c>
      <c r="B149" s="84" t="s">
        <v>243</v>
      </c>
      <c r="C149" s="85" t="s">
        <v>155</v>
      </c>
      <c r="D149" s="86">
        <v>709</v>
      </c>
      <c r="E149" s="87">
        <v>10</v>
      </c>
      <c r="F149" s="87">
        <v>10</v>
      </c>
    </row>
    <row r="150" spans="1:6" ht="47.25">
      <c r="A150" s="83" t="s">
        <v>244</v>
      </c>
      <c r="B150" s="84" t="s">
        <v>245</v>
      </c>
      <c r="C150" s="85" t="s">
        <v>147</v>
      </c>
      <c r="D150" s="86">
        <v>0</v>
      </c>
      <c r="E150" s="87">
        <v>1031.9000000000001</v>
      </c>
      <c r="F150" s="87">
        <v>1031.9000000000001</v>
      </c>
    </row>
    <row r="151" spans="1:6" ht="63">
      <c r="A151" s="83" t="s">
        <v>246</v>
      </c>
      <c r="B151" s="84" t="s">
        <v>247</v>
      </c>
      <c r="C151" s="85" t="s">
        <v>147</v>
      </c>
      <c r="D151" s="86">
        <v>0</v>
      </c>
      <c r="E151" s="87">
        <v>1031.9000000000001</v>
      </c>
      <c r="F151" s="87">
        <v>1031.9000000000001</v>
      </c>
    </row>
    <row r="152" spans="1:6" ht="63">
      <c r="A152" s="83" t="s">
        <v>170</v>
      </c>
      <c r="B152" s="84" t="s">
        <v>247</v>
      </c>
      <c r="C152" s="85" t="s">
        <v>171</v>
      </c>
      <c r="D152" s="86">
        <v>0</v>
      </c>
      <c r="E152" s="87">
        <v>90</v>
      </c>
      <c r="F152" s="87">
        <v>90</v>
      </c>
    </row>
    <row r="153" spans="1:6">
      <c r="A153" s="83" t="s">
        <v>237</v>
      </c>
      <c r="B153" s="84" t="s">
        <v>247</v>
      </c>
      <c r="C153" s="85" t="s">
        <v>171</v>
      </c>
      <c r="D153" s="86">
        <v>709</v>
      </c>
      <c r="E153" s="87">
        <v>90</v>
      </c>
      <c r="F153" s="87">
        <v>90</v>
      </c>
    </row>
    <row r="154" spans="1:6" ht="31.5">
      <c r="A154" s="83" t="s">
        <v>154</v>
      </c>
      <c r="B154" s="84" t="s">
        <v>247</v>
      </c>
      <c r="C154" s="85" t="s">
        <v>155</v>
      </c>
      <c r="D154" s="86">
        <v>0</v>
      </c>
      <c r="E154" s="87">
        <v>907.9</v>
      </c>
      <c r="F154" s="87">
        <v>907.9</v>
      </c>
    </row>
    <row r="155" spans="1:6">
      <c r="A155" s="83" t="s">
        <v>237</v>
      </c>
      <c r="B155" s="84" t="s">
        <v>247</v>
      </c>
      <c r="C155" s="85" t="s">
        <v>155</v>
      </c>
      <c r="D155" s="86">
        <v>709</v>
      </c>
      <c r="E155" s="87">
        <v>907.9</v>
      </c>
      <c r="F155" s="87">
        <v>907.9</v>
      </c>
    </row>
    <row r="156" spans="1:6">
      <c r="A156" s="83" t="s">
        <v>172</v>
      </c>
      <c r="B156" s="84" t="s">
        <v>247</v>
      </c>
      <c r="C156" s="85" t="s">
        <v>173</v>
      </c>
      <c r="D156" s="86">
        <v>0</v>
      </c>
      <c r="E156" s="87">
        <v>34</v>
      </c>
      <c r="F156" s="87">
        <v>34</v>
      </c>
    </row>
    <row r="157" spans="1:6">
      <c r="A157" s="83" t="s">
        <v>182</v>
      </c>
      <c r="B157" s="84" t="s">
        <v>247</v>
      </c>
      <c r="C157" s="85" t="s">
        <v>173</v>
      </c>
      <c r="D157" s="86">
        <v>702</v>
      </c>
      <c r="E157" s="87">
        <v>9</v>
      </c>
      <c r="F157" s="87">
        <v>9</v>
      </c>
    </row>
    <row r="158" spans="1:6">
      <c r="A158" s="83" t="s">
        <v>237</v>
      </c>
      <c r="B158" s="84" t="s">
        <v>247</v>
      </c>
      <c r="C158" s="85" t="s">
        <v>173</v>
      </c>
      <c r="D158" s="86">
        <v>709</v>
      </c>
      <c r="E158" s="87">
        <v>25</v>
      </c>
      <c r="F158" s="87">
        <v>25</v>
      </c>
    </row>
    <row r="159" spans="1:6" ht="31.5">
      <c r="A159" s="83" t="s">
        <v>248</v>
      </c>
      <c r="B159" s="84" t="s">
        <v>249</v>
      </c>
      <c r="C159" s="85" t="s">
        <v>147</v>
      </c>
      <c r="D159" s="86">
        <v>0</v>
      </c>
      <c r="E159" s="87">
        <v>2687.9</v>
      </c>
      <c r="F159" s="87">
        <v>2626.6</v>
      </c>
    </row>
    <row r="160" spans="1:6">
      <c r="A160" s="83" t="s">
        <v>159</v>
      </c>
      <c r="B160" s="84" t="s">
        <v>250</v>
      </c>
      <c r="C160" s="85" t="s">
        <v>147</v>
      </c>
      <c r="D160" s="86">
        <v>0</v>
      </c>
      <c r="E160" s="87">
        <v>264.3</v>
      </c>
      <c r="F160" s="87">
        <v>264.3</v>
      </c>
    </row>
    <row r="161" spans="1:6" ht="31.5">
      <c r="A161" s="83" t="s">
        <v>154</v>
      </c>
      <c r="B161" s="84" t="s">
        <v>250</v>
      </c>
      <c r="C161" s="85" t="s">
        <v>155</v>
      </c>
      <c r="D161" s="86">
        <v>0</v>
      </c>
      <c r="E161" s="87">
        <v>264.3</v>
      </c>
      <c r="F161" s="87">
        <v>264.3</v>
      </c>
    </row>
    <row r="162" spans="1:6">
      <c r="A162" s="83" t="s">
        <v>251</v>
      </c>
      <c r="B162" s="84" t="s">
        <v>250</v>
      </c>
      <c r="C162" s="85" t="s">
        <v>155</v>
      </c>
      <c r="D162" s="86">
        <v>707</v>
      </c>
      <c r="E162" s="87">
        <v>264.3</v>
      </c>
      <c r="F162" s="87">
        <v>264.3</v>
      </c>
    </row>
    <row r="163" spans="1:6" ht="78.75">
      <c r="A163" s="83" t="s">
        <v>252</v>
      </c>
      <c r="B163" s="84" t="s">
        <v>253</v>
      </c>
      <c r="C163" s="85" t="s">
        <v>147</v>
      </c>
      <c r="D163" s="86">
        <v>0</v>
      </c>
      <c r="E163" s="87">
        <v>2423.6</v>
      </c>
      <c r="F163" s="87">
        <v>2362.3000000000002</v>
      </c>
    </row>
    <row r="164" spans="1:6" ht="31.5">
      <c r="A164" s="83" t="s">
        <v>154</v>
      </c>
      <c r="B164" s="84" t="s">
        <v>253</v>
      </c>
      <c r="C164" s="85" t="s">
        <v>155</v>
      </c>
      <c r="D164" s="86">
        <v>0</v>
      </c>
      <c r="E164" s="87">
        <v>2423.6</v>
      </c>
      <c r="F164" s="87">
        <v>2362.3000000000002</v>
      </c>
    </row>
    <row r="165" spans="1:6">
      <c r="A165" s="83" t="s">
        <v>251</v>
      </c>
      <c r="B165" s="84" t="s">
        <v>253</v>
      </c>
      <c r="C165" s="85" t="s">
        <v>155</v>
      </c>
      <c r="D165" s="86">
        <v>707</v>
      </c>
      <c r="E165" s="87">
        <v>2423.6</v>
      </c>
      <c r="F165" s="87">
        <v>2362.3000000000002</v>
      </c>
    </row>
    <row r="166" spans="1:6" s="88" customFormat="1" ht="47.25">
      <c r="A166" s="78" t="s">
        <v>254</v>
      </c>
      <c r="B166" s="79" t="s">
        <v>255</v>
      </c>
      <c r="C166" s="80" t="s">
        <v>147</v>
      </c>
      <c r="D166" s="81">
        <v>0</v>
      </c>
      <c r="E166" s="82">
        <v>47622.3</v>
      </c>
      <c r="F166" s="82">
        <v>41073.300000000003</v>
      </c>
    </row>
    <row r="167" spans="1:6" ht="47.25">
      <c r="A167" s="83" t="s">
        <v>256</v>
      </c>
      <c r="B167" s="84" t="s">
        <v>257</v>
      </c>
      <c r="C167" s="85" t="s">
        <v>147</v>
      </c>
      <c r="D167" s="86">
        <v>0</v>
      </c>
      <c r="E167" s="87">
        <v>46038.5</v>
      </c>
      <c r="F167" s="87">
        <v>39507.4</v>
      </c>
    </row>
    <row r="168" spans="1:6">
      <c r="A168" s="83" t="s">
        <v>258</v>
      </c>
      <c r="B168" s="84" t="s">
        <v>259</v>
      </c>
      <c r="C168" s="85" t="s">
        <v>147</v>
      </c>
      <c r="D168" s="86">
        <v>0</v>
      </c>
      <c r="E168" s="87">
        <v>2344.3000000000002</v>
      </c>
      <c r="F168" s="87">
        <v>2339.4</v>
      </c>
    </row>
    <row r="169" spans="1:6" ht="31.5">
      <c r="A169" s="83" t="s">
        <v>161</v>
      </c>
      <c r="B169" s="84" t="s">
        <v>260</v>
      </c>
      <c r="C169" s="85" t="s">
        <v>147</v>
      </c>
      <c r="D169" s="86">
        <v>0</v>
      </c>
      <c r="E169" s="87">
        <v>10</v>
      </c>
      <c r="F169" s="87">
        <v>10</v>
      </c>
    </row>
    <row r="170" spans="1:6" ht="31.5">
      <c r="A170" s="83" t="s">
        <v>154</v>
      </c>
      <c r="B170" s="84" t="s">
        <v>260</v>
      </c>
      <c r="C170" s="85" t="s">
        <v>155</v>
      </c>
      <c r="D170" s="86">
        <v>0</v>
      </c>
      <c r="E170" s="87">
        <v>10</v>
      </c>
      <c r="F170" s="87">
        <v>10</v>
      </c>
    </row>
    <row r="171" spans="1:6" ht="31.5">
      <c r="A171" s="83" t="s">
        <v>163</v>
      </c>
      <c r="B171" s="84" t="s">
        <v>260</v>
      </c>
      <c r="C171" s="85" t="s">
        <v>155</v>
      </c>
      <c r="D171" s="86">
        <v>705</v>
      </c>
      <c r="E171" s="87">
        <v>10</v>
      </c>
      <c r="F171" s="87">
        <v>10</v>
      </c>
    </row>
    <row r="172" spans="1:6">
      <c r="A172" s="83" t="s">
        <v>164</v>
      </c>
      <c r="B172" s="84" t="s">
        <v>261</v>
      </c>
      <c r="C172" s="85" t="s">
        <v>147</v>
      </c>
      <c r="D172" s="86">
        <v>0</v>
      </c>
      <c r="E172" s="87">
        <v>1585</v>
      </c>
      <c r="F172" s="87">
        <v>1701.4</v>
      </c>
    </row>
    <row r="173" spans="1:6" ht="63">
      <c r="A173" s="83" t="s">
        <v>170</v>
      </c>
      <c r="B173" s="84" t="s">
        <v>261</v>
      </c>
      <c r="C173" s="85" t="s">
        <v>171</v>
      </c>
      <c r="D173" s="86">
        <v>0</v>
      </c>
      <c r="E173" s="87">
        <v>1378.9</v>
      </c>
      <c r="F173" s="87">
        <v>1492.3</v>
      </c>
    </row>
    <row r="174" spans="1:6">
      <c r="A174" s="83" t="s">
        <v>262</v>
      </c>
      <c r="B174" s="84" t="s">
        <v>261</v>
      </c>
      <c r="C174" s="85" t="s">
        <v>171</v>
      </c>
      <c r="D174" s="86">
        <v>801</v>
      </c>
      <c r="E174" s="87">
        <v>1378.9</v>
      </c>
      <c r="F174" s="87">
        <v>1492.3</v>
      </c>
    </row>
    <row r="175" spans="1:6" ht="31.5">
      <c r="A175" s="83" t="s">
        <v>154</v>
      </c>
      <c r="B175" s="84" t="s">
        <v>261</v>
      </c>
      <c r="C175" s="85" t="s">
        <v>155</v>
      </c>
      <c r="D175" s="86">
        <v>0</v>
      </c>
      <c r="E175" s="87">
        <v>198.7</v>
      </c>
      <c r="F175" s="87">
        <v>201.7</v>
      </c>
    </row>
    <row r="176" spans="1:6">
      <c r="A176" s="83" t="s">
        <v>262</v>
      </c>
      <c r="B176" s="84" t="s">
        <v>261</v>
      </c>
      <c r="C176" s="85" t="s">
        <v>155</v>
      </c>
      <c r="D176" s="86">
        <v>801</v>
      </c>
      <c r="E176" s="87">
        <v>198.7</v>
      </c>
      <c r="F176" s="87">
        <v>201.7</v>
      </c>
    </row>
    <row r="177" spans="1:6">
      <c r="A177" s="83" t="s">
        <v>166</v>
      </c>
      <c r="B177" s="84" t="s">
        <v>261</v>
      </c>
      <c r="C177" s="85" t="s">
        <v>167</v>
      </c>
      <c r="D177" s="86">
        <v>0</v>
      </c>
      <c r="E177" s="87">
        <v>7.4</v>
      </c>
      <c r="F177" s="87">
        <v>7.4</v>
      </c>
    </row>
    <row r="178" spans="1:6">
      <c r="A178" s="83" t="s">
        <v>262</v>
      </c>
      <c r="B178" s="84" t="s">
        <v>261</v>
      </c>
      <c r="C178" s="85" t="s">
        <v>167</v>
      </c>
      <c r="D178" s="86">
        <v>801</v>
      </c>
      <c r="E178" s="87">
        <v>7.4</v>
      </c>
      <c r="F178" s="87">
        <v>7.4</v>
      </c>
    </row>
    <row r="179" spans="1:6" ht="157.5">
      <c r="A179" s="83" t="s">
        <v>228</v>
      </c>
      <c r="B179" s="84" t="s">
        <v>263</v>
      </c>
      <c r="C179" s="85" t="s">
        <v>147</v>
      </c>
      <c r="D179" s="86">
        <v>0</v>
      </c>
      <c r="E179" s="87">
        <v>749.3</v>
      </c>
      <c r="F179" s="87">
        <v>628</v>
      </c>
    </row>
    <row r="180" spans="1:6" ht="63">
      <c r="A180" s="83" t="s">
        <v>170</v>
      </c>
      <c r="B180" s="84" t="s">
        <v>263</v>
      </c>
      <c r="C180" s="85" t="s">
        <v>171</v>
      </c>
      <c r="D180" s="86">
        <v>0</v>
      </c>
      <c r="E180" s="87">
        <v>749.3</v>
      </c>
      <c r="F180" s="87">
        <v>628</v>
      </c>
    </row>
    <row r="181" spans="1:6">
      <c r="A181" s="83" t="s">
        <v>262</v>
      </c>
      <c r="B181" s="84" t="s">
        <v>263</v>
      </c>
      <c r="C181" s="85" t="s">
        <v>171</v>
      </c>
      <c r="D181" s="86">
        <v>801</v>
      </c>
      <c r="E181" s="87">
        <v>749.3</v>
      </c>
      <c r="F181" s="87">
        <v>628</v>
      </c>
    </row>
    <row r="182" spans="1:6" ht="31.5">
      <c r="A182" s="83" t="s">
        <v>265</v>
      </c>
      <c r="B182" s="84" t="s">
        <v>266</v>
      </c>
      <c r="C182" s="85" t="s">
        <v>147</v>
      </c>
      <c r="D182" s="86">
        <v>0</v>
      </c>
      <c r="E182" s="87">
        <v>18472.7</v>
      </c>
      <c r="F182" s="87">
        <v>18410.8</v>
      </c>
    </row>
    <row r="183" spans="1:6">
      <c r="A183" s="83" t="s">
        <v>164</v>
      </c>
      <c r="B183" s="84" t="s">
        <v>267</v>
      </c>
      <c r="C183" s="85" t="s">
        <v>147</v>
      </c>
      <c r="D183" s="86">
        <v>0</v>
      </c>
      <c r="E183" s="87">
        <v>12653.5</v>
      </c>
      <c r="F183" s="87">
        <v>13523.4</v>
      </c>
    </row>
    <row r="184" spans="1:6" ht="63">
      <c r="A184" s="83" t="s">
        <v>170</v>
      </c>
      <c r="B184" s="84" t="s">
        <v>267</v>
      </c>
      <c r="C184" s="85" t="s">
        <v>171</v>
      </c>
      <c r="D184" s="86">
        <v>0</v>
      </c>
      <c r="E184" s="87">
        <v>10530</v>
      </c>
      <c r="F184" s="87">
        <v>11399.9</v>
      </c>
    </row>
    <row r="185" spans="1:6">
      <c r="A185" s="83" t="s">
        <v>262</v>
      </c>
      <c r="B185" s="84" t="s">
        <v>267</v>
      </c>
      <c r="C185" s="85" t="s">
        <v>171</v>
      </c>
      <c r="D185" s="86">
        <v>801</v>
      </c>
      <c r="E185" s="87">
        <v>10530</v>
      </c>
      <c r="F185" s="87">
        <v>11399.9</v>
      </c>
    </row>
    <row r="186" spans="1:6" ht="31.5">
      <c r="A186" s="83" t="s">
        <v>154</v>
      </c>
      <c r="B186" s="84" t="s">
        <v>267</v>
      </c>
      <c r="C186" s="85" t="s">
        <v>155</v>
      </c>
      <c r="D186" s="86">
        <v>0</v>
      </c>
      <c r="E186" s="87">
        <v>2110.4</v>
      </c>
      <c r="F186" s="87">
        <v>2110.4</v>
      </c>
    </row>
    <row r="187" spans="1:6">
      <c r="A187" s="83" t="s">
        <v>262</v>
      </c>
      <c r="B187" s="84" t="s">
        <v>267</v>
      </c>
      <c r="C187" s="85" t="s">
        <v>155</v>
      </c>
      <c r="D187" s="86">
        <v>801</v>
      </c>
      <c r="E187" s="87">
        <v>2110.4</v>
      </c>
      <c r="F187" s="87">
        <v>2110.4</v>
      </c>
    </row>
    <row r="188" spans="1:6">
      <c r="A188" s="83" t="s">
        <v>166</v>
      </c>
      <c r="B188" s="84" t="s">
        <v>267</v>
      </c>
      <c r="C188" s="85" t="s">
        <v>167</v>
      </c>
      <c r="D188" s="86">
        <v>0</v>
      </c>
      <c r="E188" s="87">
        <v>13.1</v>
      </c>
      <c r="F188" s="87">
        <v>13.1</v>
      </c>
    </row>
    <row r="189" spans="1:6">
      <c r="A189" s="83" t="s">
        <v>262</v>
      </c>
      <c r="B189" s="84" t="s">
        <v>267</v>
      </c>
      <c r="C189" s="85" t="s">
        <v>167</v>
      </c>
      <c r="D189" s="86">
        <v>801</v>
      </c>
      <c r="E189" s="87">
        <v>13.1</v>
      </c>
      <c r="F189" s="87">
        <v>13.1</v>
      </c>
    </row>
    <row r="190" spans="1:6" ht="157.5">
      <c r="A190" s="83" t="s">
        <v>228</v>
      </c>
      <c r="B190" s="84" t="s">
        <v>268</v>
      </c>
      <c r="C190" s="85" t="s">
        <v>147</v>
      </c>
      <c r="D190" s="86">
        <v>0</v>
      </c>
      <c r="E190" s="87">
        <v>5745.1</v>
      </c>
      <c r="F190" s="87">
        <v>4814.3</v>
      </c>
    </row>
    <row r="191" spans="1:6" ht="63">
      <c r="A191" s="83" t="s">
        <v>170</v>
      </c>
      <c r="B191" s="84" t="s">
        <v>268</v>
      </c>
      <c r="C191" s="85" t="s">
        <v>171</v>
      </c>
      <c r="D191" s="86">
        <v>0</v>
      </c>
      <c r="E191" s="87">
        <v>5745.1</v>
      </c>
      <c r="F191" s="87">
        <v>4814.3</v>
      </c>
    </row>
    <row r="192" spans="1:6">
      <c r="A192" s="83" t="s">
        <v>262</v>
      </c>
      <c r="B192" s="84" t="s">
        <v>268</v>
      </c>
      <c r="C192" s="85" t="s">
        <v>171</v>
      </c>
      <c r="D192" s="86">
        <v>801</v>
      </c>
      <c r="E192" s="87">
        <v>5745.1</v>
      </c>
      <c r="F192" s="87">
        <v>4814.3</v>
      </c>
    </row>
    <row r="193" spans="1:6" ht="31.5">
      <c r="A193" s="83" t="s">
        <v>269</v>
      </c>
      <c r="B193" s="84" t="s">
        <v>270</v>
      </c>
      <c r="C193" s="85" t="s">
        <v>147</v>
      </c>
      <c r="D193" s="86">
        <v>0</v>
      </c>
      <c r="E193" s="87">
        <v>74.099999999999994</v>
      </c>
      <c r="F193" s="87">
        <v>73.099999999999994</v>
      </c>
    </row>
    <row r="194" spans="1:6" ht="31.5">
      <c r="A194" s="83" t="s">
        <v>154</v>
      </c>
      <c r="B194" s="84" t="s">
        <v>270</v>
      </c>
      <c r="C194" s="85" t="s">
        <v>155</v>
      </c>
      <c r="D194" s="86">
        <v>0</v>
      </c>
      <c r="E194" s="87">
        <v>74.099999999999994</v>
      </c>
      <c r="F194" s="87">
        <v>73.099999999999994</v>
      </c>
    </row>
    <row r="195" spans="1:6">
      <c r="A195" s="83" t="s">
        <v>262</v>
      </c>
      <c r="B195" s="84" t="s">
        <v>270</v>
      </c>
      <c r="C195" s="85" t="s">
        <v>155</v>
      </c>
      <c r="D195" s="86">
        <v>801</v>
      </c>
      <c r="E195" s="87">
        <v>74.099999999999994</v>
      </c>
      <c r="F195" s="87">
        <v>73.099999999999994</v>
      </c>
    </row>
    <row r="196" spans="1:6" ht="31.5">
      <c r="A196" s="83" t="s">
        <v>272</v>
      </c>
      <c r="B196" s="84" t="s">
        <v>273</v>
      </c>
      <c r="C196" s="85" t="s">
        <v>147</v>
      </c>
      <c r="D196" s="86">
        <v>0</v>
      </c>
      <c r="E196" s="87">
        <v>10740.8</v>
      </c>
      <c r="F196" s="87">
        <v>10705.6</v>
      </c>
    </row>
    <row r="197" spans="1:6" ht="47.25">
      <c r="A197" s="83" t="s">
        <v>274</v>
      </c>
      <c r="B197" s="84" t="s">
        <v>275</v>
      </c>
      <c r="C197" s="85" t="s">
        <v>147</v>
      </c>
      <c r="D197" s="86">
        <v>0</v>
      </c>
      <c r="E197" s="87">
        <v>222</v>
      </c>
      <c r="F197" s="87">
        <v>222</v>
      </c>
    </row>
    <row r="198" spans="1:6" ht="31.5">
      <c r="A198" s="83" t="s">
        <v>154</v>
      </c>
      <c r="B198" s="84" t="s">
        <v>275</v>
      </c>
      <c r="C198" s="85" t="s">
        <v>155</v>
      </c>
      <c r="D198" s="86">
        <v>0</v>
      </c>
      <c r="E198" s="87">
        <v>222</v>
      </c>
      <c r="F198" s="87">
        <v>222</v>
      </c>
    </row>
    <row r="199" spans="1:6">
      <c r="A199" s="83" t="s">
        <v>262</v>
      </c>
      <c r="B199" s="84" t="s">
        <v>275</v>
      </c>
      <c r="C199" s="85" t="s">
        <v>155</v>
      </c>
      <c r="D199" s="86">
        <v>801</v>
      </c>
      <c r="E199" s="87">
        <v>222</v>
      </c>
      <c r="F199" s="87">
        <v>222</v>
      </c>
    </row>
    <row r="200" spans="1:6" ht="31.5">
      <c r="A200" s="83" t="s">
        <v>161</v>
      </c>
      <c r="B200" s="84" t="s">
        <v>276</v>
      </c>
      <c r="C200" s="85" t="s">
        <v>147</v>
      </c>
      <c r="D200" s="86">
        <v>0</v>
      </c>
      <c r="E200" s="87">
        <v>10</v>
      </c>
      <c r="F200" s="87">
        <v>10</v>
      </c>
    </row>
    <row r="201" spans="1:6" ht="31.5">
      <c r="A201" s="83" t="s">
        <v>154</v>
      </c>
      <c r="B201" s="84" t="s">
        <v>276</v>
      </c>
      <c r="C201" s="85" t="s">
        <v>155</v>
      </c>
      <c r="D201" s="86">
        <v>0</v>
      </c>
      <c r="E201" s="87">
        <v>10</v>
      </c>
      <c r="F201" s="87">
        <v>10</v>
      </c>
    </row>
    <row r="202" spans="1:6" ht="31.5">
      <c r="A202" s="83" t="s">
        <v>163</v>
      </c>
      <c r="B202" s="84" t="s">
        <v>276</v>
      </c>
      <c r="C202" s="85" t="s">
        <v>155</v>
      </c>
      <c r="D202" s="86">
        <v>705</v>
      </c>
      <c r="E202" s="87">
        <v>10</v>
      </c>
      <c r="F202" s="87">
        <v>10</v>
      </c>
    </row>
    <row r="203" spans="1:6">
      <c r="A203" s="83" t="s">
        <v>164</v>
      </c>
      <c r="B203" s="84" t="s">
        <v>277</v>
      </c>
      <c r="C203" s="85" t="s">
        <v>147</v>
      </c>
      <c r="D203" s="86">
        <v>0</v>
      </c>
      <c r="E203" s="87">
        <v>7095.1</v>
      </c>
      <c r="F203" s="87">
        <v>7613</v>
      </c>
    </row>
    <row r="204" spans="1:6" ht="63">
      <c r="A204" s="83" t="s">
        <v>170</v>
      </c>
      <c r="B204" s="84" t="s">
        <v>277</v>
      </c>
      <c r="C204" s="85" t="s">
        <v>171</v>
      </c>
      <c r="D204" s="86">
        <v>0</v>
      </c>
      <c r="E204" s="87">
        <v>6261.1</v>
      </c>
      <c r="F204" s="87">
        <v>6778</v>
      </c>
    </row>
    <row r="205" spans="1:6">
      <c r="A205" s="83" t="s">
        <v>262</v>
      </c>
      <c r="B205" s="84" t="s">
        <v>277</v>
      </c>
      <c r="C205" s="85" t="s">
        <v>171</v>
      </c>
      <c r="D205" s="86">
        <v>801</v>
      </c>
      <c r="E205" s="87">
        <v>6261.1</v>
      </c>
      <c r="F205" s="87">
        <v>6778</v>
      </c>
    </row>
    <row r="206" spans="1:6" ht="31.5">
      <c r="A206" s="83" t="s">
        <v>154</v>
      </c>
      <c r="B206" s="84" t="s">
        <v>277</v>
      </c>
      <c r="C206" s="85" t="s">
        <v>155</v>
      </c>
      <c r="D206" s="86">
        <v>0</v>
      </c>
      <c r="E206" s="87">
        <v>814.2</v>
      </c>
      <c r="F206" s="87">
        <v>815.2</v>
      </c>
    </row>
    <row r="207" spans="1:6">
      <c r="A207" s="83" t="s">
        <v>262</v>
      </c>
      <c r="B207" s="84" t="s">
        <v>277</v>
      </c>
      <c r="C207" s="85" t="s">
        <v>155</v>
      </c>
      <c r="D207" s="86">
        <v>801</v>
      </c>
      <c r="E207" s="87">
        <v>814.2</v>
      </c>
      <c r="F207" s="87">
        <v>815.2</v>
      </c>
    </row>
    <row r="208" spans="1:6">
      <c r="A208" s="83" t="s">
        <v>166</v>
      </c>
      <c r="B208" s="84" t="s">
        <v>277</v>
      </c>
      <c r="C208" s="85" t="s">
        <v>167</v>
      </c>
      <c r="D208" s="86">
        <v>0</v>
      </c>
      <c r="E208" s="87">
        <v>19.8</v>
      </c>
      <c r="F208" s="87">
        <v>19.8</v>
      </c>
    </row>
    <row r="209" spans="1:6">
      <c r="A209" s="83" t="s">
        <v>262</v>
      </c>
      <c r="B209" s="84" t="s">
        <v>277</v>
      </c>
      <c r="C209" s="85" t="s">
        <v>167</v>
      </c>
      <c r="D209" s="86">
        <v>801</v>
      </c>
      <c r="E209" s="87">
        <v>19.8</v>
      </c>
      <c r="F209" s="87">
        <v>19.8</v>
      </c>
    </row>
    <row r="210" spans="1:6" ht="157.5">
      <c r="A210" s="83" t="s">
        <v>228</v>
      </c>
      <c r="B210" s="84" t="s">
        <v>278</v>
      </c>
      <c r="C210" s="85" t="s">
        <v>147</v>
      </c>
      <c r="D210" s="86">
        <v>0</v>
      </c>
      <c r="E210" s="87">
        <v>3413.7</v>
      </c>
      <c r="F210" s="87">
        <v>2860.6</v>
      </c>
    </row>
    <row r="211" spans="1:6" ht="63">
      <c r="A211" s="83" t="s">
        <v>170</v>
      </c>
      <c r="B211" s="84" t="s">
        <v>278</v>
      </c>
      <c r="C211" s="85" t="s">
        <v>171</v>
      </c>
      <c r="D211" s="86">
        <v>0</v>
      </c>
      <c r="E211" s="87">
        <v>3413.7</v>
      </c>
      <c r="F211" s="87">
        <v>2860.6</v>
      </c>
    </row>
    <row r="212" spans="1:6">
      <c r="A212" s="83" t="s">
        <v>262</v>
      </c>
      <c r="B212" s="84" t="s">
        <v>278</v>
      </c>
      <c r="C212" s="85" t="s">
        <v>171</v>
      </c>
      <c r="D212" s="86">
        <v>801</v>
      </c>
      <c r="E212" s="87">
        <v>3413.7</v>
      </c>
      <c r="F212" s="87">
        <v>2860.6</v>
      </c>
    </row>
    <row r="213" spans="1:6" ht="31.5">
      <c r="A213" s="83" t="s">
        <v>282</v>
      </c>
      <c r="B213" s="84" t="s">
        <v>283</v>
      </c>
      <c r="C213" s="85" t="s">
        <v>147</v>
      </c>
      <c r="D213" s="86">
        <v>0</v>
      </c>
      <c r="E213" s="87">
        <v>14180.7</v>
      </c>
      <c r="F213" s="87">
        <v>8051.6</v>
      </c>
    </row>
    <row r="214" spans="1:6">
      <c r="A214" s="83" t="s">
        <v>284</v>
      </c>
      <c r="B214" s="84" t="s">
        <v>285</v>
      </c>
      <c r="C214" s="85" t="s">
        <v>147</v>
      </c>
      <c r="D214" s="86">
        <v>0</v>
      </c>
      <c r="E214" s="87">
        <v>21</v>
      </c>
      <c r="F214" s="87">
        <v>21</v>
      </c>
    </row>
    <row r="215" spans="1:6">
      <c r="A215" s="83" t="s">
        <v>172</v>
      </c>
      <c r="B215" s="84" t="s">
        <v>285</v>
      </c>
      <c r="C215" s="85" t="s">
        <v>173</v>
      </c>
      <c r="D215" s="86">
        <v>0</v>
      </c>
      <c r="E215" s="87">
        <v>21</v>
      </c>
      <c r="F215" s="87">
        <v>21</v>
      </c>
    </row>
    <row r="216" spans="1:6">
      <c r="A216" s="83" t="s">
        <v>224</v>
      </c>
      <c r="B216" s="84" t="s">
        <v>285</v>
      </c>
      <c r="C216" s="85" t="s">
        <v>173</v>
      </c>
      <c r="D216" s="86">
        <v>703</v>
      </c>
      <c r="E216" s="87">
        <v>21</v>
      </c>
      <c r="F216" s="87">
        <v>21</v>
      </c>
    </row>
    <row r="217" spans="1:6">
      <c r="A217" s="83" t="s">
        <v>164</v>
      </c>
      <c r="B217" s="84" t="s">
        <v>286</v>
      </c>
      <c r="C217" s="85" t="s">
        <v>147</v>
      </c>
      <c r="D217" s="86">
        <v>0</v>
      </c>
      <c r="E217" s="87">
        <v>5451.3</v>
      </c>
      <c r="F217" s="87">
        <v>5761</v>
      </c>
    </row>
    <row r="218" spans="1:6" ht="63">
      <c r="A218" s="83" t="s">
        <v>170</v>
      </c>
      <c r="B218" s="84" t="s">
        <v>286</v>
      </c>
      <c r="C218" s="85" t="s">
        <v>171</v>
      </c>
      <c r="D218" s="86">
        <v>0</v>
      </c>
      <c r="E218" s="87">
        <v>5068.6000000000004</v>
      </c>
      <c r="F218" s="87">
        <v>5377.3</v>
      </c>
    </row>
    <row r="219" spans="1:6">
      <c r="A219" s="83" t="s">
        <v>224</v>
      </c>
      <c r="B219" s="84" t="s">
        <v>286</v>
      </c>
      <c r="C219" s="85" t="s">
        <v>171</v>
      </c>
      <c r="D219" s="86">
        <v>703</v>
      </c>
      <c r="E219" s="87">
        <v>5068.6000000000004</v>
      </c>
      <c r="F219" s="87">
        <v>5377.3</v>
      </c>
    </row>
    <row r="220" spans="1:6" ht="31.5">
      <c r="A220" s="83" t="s">
        <v>154</v>
      </c>
      <c r="B220" s="84" t="s">
        <v>286</v>
      </c>
      <c r="C220" s="85" t="s">
        <v>155</v>
      </c>
      <c r="D220" s="86">
        <v>0</v>
      </c>
      <c r="E220" s="87">
        <v>382.7</v>
      </c>
      <c r="F220" s="87">
        <v>383.7</v>
      </c>
    </row>
    <row r="221" spans="1:6">
      <c r="A221" s="83" t="s">
        <v>224</v>
      </c>
      <c r="B221" s="84" t="s">
        <v>286</v>
      </c>
      <c r="C221" s="85" t="s">
        <v>155</v>
      </c>
      <c r="D221" s="86">
        <v>703</v>
      </c>
      <c r="E221" s="87">
        <v>382.7</v>
      </c>
      <c r="F221" s="87">
        <v>383.7</v>
      </c>
    </row>
    <row r="222" spans="1:6" ht="157.5">
      <c r="A222" s="83" t="s">
        <v>228</v>
      </c>
      <c r="B222" s="84" t="s">
        <v>287</v>
      </c>
      <c r="C222" s="85" t="s">
        <v>147</v>
      </c>
      <c r="D222" s="86">
        <v>0</v>
      </c>
      <c r="E222" s="87">
        <v>2708.4</v>
      </c>
      <c r="F222" s="87">
        <v>2269.6</v>
      </c>
    </row>
    <row r="223" spans="1:6" ht="63">
      <c r="A223" s="83" t="s">
        <v>170</v>
      </c>
      <c r="B223" s="84" t="s">
        <v>287</v>
      </c>
      <c r="C223" s="85" t="s">
        <v>171</v>
      </c>
      <c r="D223" s="86">
        <v>0</v>
      </c>
      <c r="E223" s="87">
        <v>2708.4</v>
      </c>
      <c r="F223" s="87">
        <v>2269.6</v>
      </c>
    </row>
    <row r="224" spans="1:6">
      <c r="A224" s="83" t="s">
        <v>224</v>
      </c>
      <c r="B224" s="84" t="s">
        <v>287</v>
      </c>
      <c r="C224" s="85" t="s">
        <v>171</v>
      </c>
      <c r="D224" s="86">
        <v>703</v>
      </c>
      <c r="E224" s="87">
        <v>2708.4</v>
      </c>
      <c r="F224" s="87">
        <v>2269.6</v>
      </c>
    </row>
    <row r="225" spans="1:6" ht="31.5">
      <c r="A225" s="83" t="s">
        <v>675</v>
      </c>
      <c r="B225" s="84" t="s">
        <v>676</v>
      </c>
      <c r="C225" s="85" t="s">
        <v>147</v>
      </c>
      <c r="D225" s="86">
        <v>0</v>
      </c>
      <c r="E225" s="87">
        <v>6000</v>
      </c>
      <c r="F225" s="87">
        <v>0</v>
      </c>
    </row>
    <row r="226" spans="1:6" ht="31.5">
      <c r="A226" s="83" t="s">
        <v>154</v>
      </c>
      <c r="B226" s="84" t="s">
        <v>676</v>
      </c>
      <c r="C226" s="85" t="s">
        <v>155</v>
      </c>
      <c r="D226" s="86">
        <v>0</v>
      </c>
      <c r="E226" s="87">
        <v>6000</v>
      </c>
      <c r="F226" s="87">
        <v>0</v>
      </c>
    </row>
    <row r="227" spans="1:6">
      <c r="A227" s="83" t="s">
        <v>224</v>
      </c>
      <c r="B227" s="84" t="s">
        <v>676</v>
      </c>
      <c r="C227" s="85" t="s">
        <v>155</v>
      </c>
      <c r="D227" s="86">
        <v>703</v>
      </c>
      <c r="E227" s="87">
        <v>6000</v>
      </c>
      <c r="F227" s="87">
        <v>0</v>
      </c>
    </row>
    <row r="228" spans="1:6">
      <c r="A228" s="83" t="s">
        <v>677</v>
      </c>
      <c r="B228" s="84" t="s">
        <v>678</v>
      </c>
      <c r="C228" s="85" t="s">
        <v>147</v>
      </c>
      <c r="D228" s="86">
        <v>0</v>
      </c>
      <c r="E228" s="87">
        <v>300</v>
      </c>
      <c r="F228" s="87">
        <v>0</v>
      </c>
    </row>
    <row r="229" spans="1:6" ht="63">
      <c r="A229" s="83" t="s">
        <v>679</v>
      </c>
      <c r="B229" s="84" t="s">
        <v>680</v>
      </c>
      <c r="C229" s="85" t="s">
        <v>147</v>
      </c>
      <c r="D229" s="86">
        <v>0</v>
      </c>
      <c r="E229" s="87">
        <v>300</v>
      </c>
      <c r="F229" s="87">
        <v>0</v>
      </c>
    </row>
    <row r="230" spans="1:6" ht="31.5">
      <c r="A230" s="83" t="s">
        <v>154</v>
      </c>
      <c r="B230" s="84" t="s">
        <v>680</v>
      </c>
      <c r="C230" s="85" t="s">
        <v>155</v>
      </c>
      <c r="D230" s="86">
        <v>0</v>
      </c>
      <c r="E230" s="87">
        <v>300</v>
      </c>
      <c r="F230" s="87">
        <v>0</v>
      </c>
    </row>
    <row r="231" spans="1:6">
      <c r="A231" s="83" t="s">
        <v>224</v>
      </c>
      <c r="B231" s="84" t="s">
        <v>680</v>
      </c>
      <c r="C231" s="85" t="s">
        <v>155</v>
      </c>
      <c r="D231" s="86">
        <v>703</v>
      </c>
      <c r="E231" s="87">
        <v>300</v>
      </c>
      <c r="F231" s="87">
        <v>0</v>
      </c>
    </row>
    <row r="232" spans="1:6" ht="47.25">
      <c r="A232" s="83" t="s">
        <v>293</v>
      </c>
      <c r="B232" s="84" t="s">
        <v>294</v>
      </c>
      <c r="C232" s="85" t="s">
        <v>147</v>
      </c>
      <c r="D232" s="86">
        <v>0</v>
      </c>
      <c r="E232" s="87">
        <v>1583.8</v>
      </c>
      <c r="F232" s="87">
        <v>1565.9</v>
      </c>
    </row>
    <row r="233" spans="1:6" ht="31.5">
      <c r="A233" s="83" t="s">
        <v>295</v>
      </c>
      <c r="B233" s="84" t="s">
        <v>296</v>
      </c>
      <c r="C233" s="85" t="s">
        <v>147</v>
      </c>
      <c r="D233" s="86">
        <v>0</v>
      </c>
      <c r="E233" s="87">
        <v>1583.8</v>
      </c>
      <c r="F233" s="87">
        <v>1565.9</v>
      </c>
    </row>
    <row r="234" spans="1:6">
      <c r="A234" s="83" t="s">
        <v>297</v>
      </c>
      <c r="B234" s="84" t="s">
        <v>298</v>
      </c>
      <c r="C234" s="85" t="s">
        <v>147</v>
      </c>
      <c r="D234" s="86">
        <v>0</v>
      </c>
      <c r="E234" s="87">
        <v>1031</v>
      </c>
      <c r="F234" s="87">
        <v>1102.7</v>
      </c>
    </row>
    <row r="235" spans="1:6" ht="63">
      <c r="A235" s="83" t="s">
        <v>170</v>
      </c>
      <c r="B235" s="84" t="s">
        <v>298</v>
      </c>
      <c r="C235" s="85" t="s">
        <v>171</v>
      </c>
      <c r="D235" s="86">
        <v>0</v>
      </c>
      <c r="E235" s="87">
        <v>1013.1</v>
      </c>
      <c r="F235" s="87">
        <v>1096.8</v>
      </c>
    </row>
    <row r="236" spans="1:6">
      <c r="A236" s="83" t="s">
        <v>299</v>
      </c>
      <c r="B236" s="84" t="s">
        <v>298</v>
      </c>
      <c r="C236" s="85" t="s">
        <v>171</v>
      </c>
      <c r="D236" s="86">
        <v>804</v>
      </c>
      <c r="E236" s="87">
        <v>1013.1</v>
      </c>
      <c r="F236" s="87">
        <v>1096.8</v>
      </c>
    </row>
    <row r="237" spans="1:6" ht="31.5">
      <c r="A237" s="83" t="s">
        <v>154</v>
      </c>
      <c r="B237" s="84" t="s">
        <v>298</v>
      </c>
      <c r="C237" s="85" t="s">
        <v>155</v>
      </c>
      <c r="D237" s="86">
        <v>0</v>
      </c>
      <c r="E237" s="87">
        <v>17.899999999999999</v>
      </c>
      <c r="F237" s="87">
        <v>5.9</v>
      </c>
    </row>
    <row r="238" spans="1:6">
      <c r="A238" s="83" t="s">
        <v>299</v>
      </c>
      <c r="B238" s="84" t="s">
        <v>298</v>
      </c>
      <c r="C238" s="85" t="s">
        <v>155</v>
      </c>
      <c r="D238" s="86">
        <v>804</v>
      </c>
      <c r="E238" s="87">
        <v>17.899999999999999</v>
      </c>
      <c r="F238" s="87">
        <v>5.9</v>
      </c>
    </row>
    <row r="239" spans="1:6" ht="157.5">
      <c r="A239" s="83" t="s">
        <v>228</v>
      </c>
      <c r="B239" s="84" t="s">
        <v>300</v>
      </c>
      <c r="C239" s="85" t="s">
        <v>147</v>
      </c>
      <c r="D239" s="86">
        <v>0</v>
      </c>
      <c r="E239" s="87">
        <v>552.79999999999995</v>
      </c>
      <c r="F239" s="87">
        <v>463.2</v>
      </c>
    </row>
    <row r="240" spans="1:6" ht="63">
      <c r="A240" s="83" t="s">
        <v>170</v>
      </c>
      <c r="B240" s="84" t="s">
        <v>300</v>
      </c>
      <c r="C240" s="85" t="s">
        <v>171</v>
      </c>
      <c r="D240" s="86">
        <v>0</v>
      </c>
      <c r="E240" s="87">
        <v>552.79999999999995</v>
      </c>
      <c r="F240" s="87">
        <v>463.2</v>
      </c>
    </row>
    <row r="241" spans="1:6">
      <c r="A241" s="83" t="s">
        <v>299</v>
      </c>
      <c r="B241" s="84" t="s">
        <v>300</v>
      </c>
      <c r="C241" s="85" t="s">
        <v>171</v>
      </c>
      <c r="D241" s="86">
        <v>804</v>
      </c>
      <c r="E241" s="87">
        <v>552.79999999999995</v>
      </c>
      <c r="F241" s="87">
        <v>463.2</v>
      </c>
    </row>
    <row r="242" spans="1:6" s="88" customFormat="1" ht="49.5" customHeight="1">
      <c r="A242" s="78" t="s">
        <v>301</v>
      </c>
      <c r="B242" s="79" t="s">
        <v>302</v>
      </c>
      <c r="C242" s="80" t="s">
        <v>147</v>
      </c>
      <c r="D242" s="81">
        <v>0</v>
      </c>
      <c r="E242" s="82">
        <v>23760.7</v>
      </c>
      <c r="F242" s="82">
        <v>39662.800000000003</v>
      </c>
    </row>
    <row r="243" spans="1:6" ht="47.25">
      <c r="A243" s="83" t="s">
        <v>303</v>
      </c>
      <c r="B243" s="84" t="s">
        <v>304</v>
      </c>
      <c r="C243" s="85" t="s">
        <v>147</v>
      </c>
      <c r="D243" s="86">
        <v>0</v>
      </c>
      <c r="E243" s="87">
        <v>4683.5</v>
      </c>
      <c r="F243" s="87">
        <v>20614.599999999999</v>
      </c>
    </row>
    <row r="244" spans="1:6" ht="47.25">
      <c r="A244" s="83" t="s">
        <v>681</v>
      </c>
      <c r="B244" s="84" t="s">
        <v>682</v>
      </c>
      <c r="C244" s="85" t="s">
        <v>147</v>
      </c>
      <c r="D244" s="86">
        <v>0</v>
      </c>
      <c r="E244" s="87">
        <v>4569</v>
      </c>
      <c r="F244" s="87">
        <v>20500</v>
      </c>
    </row>
    <row r="245" spans="1:6" ht="31.5">
      <c r="A245" s="83" t="s">
        <v>683</v>
      </c>
      <c r="B245" s="84" t="s">
        <v>684</v>
      </c>
      <c r="C245" s="85" t="s">
        <v>147</v>
      </c>
      <c r="D245" s="86">
        <v>0</v>
      </c>
      <c r="E245" s="87">
        <v>4569</v>
      </c>
      <c r="F245" s="87">
        <v>8500</v>
      </c>
    </row>
    <row r="246" spans="1:6" ht="31.5">
      <c r="A246" s="83" t="s">
        <v>491</v>
      </c>
      <c r="B246" s="84" t="s">
        <v>684</v>
      </c>
      <c r="C246" s="85" t="s">
        <v>492</v>
      </c>
      <c r="D246" s="86">
        <v>0</v>
      </c>
      <c r="E246" s="87">
        <v>4569</v>
      </c>
      <c r="F246" s="87">
        <v>8500</v>
      </c>
    </row>
    <row r="247" spans="1:6">
      <c r="A247" s="83" t="s">
        <v>182</v>
      </c>
      <c r="B247" s="84" t="s">
        <v>684</v>
      </c>
      <c r="C247" s="85" t="s">
        <v>492</v>
      </c>
      <c r="D247" s="86">
        <v>702</v>
      </c>
      <c r="E247" s="87">
        <v>4569</v>
      </c>
      <c r="F247" s="87">
        <v>8500</v>
      </c>
    </row>
    <row r="248" spans="1:6" ht="63">
      <c r="A248" s="83" t="s">
        <v>685</v>
      </c>
      <c r="B248" s="84" t="s">
        <v>686</v>
      </c>
      <c r="C248" s="85" t="s">
        <v>147</v>
      </c>
      <c r="D248" s="86">
        <v>0</v>
      </c>
      <c r="E248" s="87">
        <v>0</v>
      </c>
      <c r="F248" s="87">
        <v>12000</v>
      </c>
    </row>
    <row r="249" spans="1:6" ht="31.5">
      <c r="A249" s="83" t="s">
        <v>491</v>
      </c>
      <c r="B249" s="84" t="s">
        <v>686</v>
      </c>
      <c r="C249" s="85" t="s">
        <v>492</v>
      </c>
      <c r="D249" s="86">
        <v>0</v>
      </c>
      <c r="E249" s="87">
        <v>0</v>
      </c>
      <c r="F249" s="87">
        <v>12000</v>
      </c>
    </row>
    <row r="250" spans="1:6">
      <c r="A250" s="83" t="s">
        <v>182</v>
      </c>
      <c r="B250" s="84" t="s">
        <v>686</v>
      </c>
      <c r="C250" s="85" t="s">
        <v>492</v>
      </c>
      <c r="D250" s="86">
        <v>702</v>
      </c>
      <c r="E250" s="87">
        <v>0</v>
      </c>
      <c r="F250" s="87">
        <v>12000</v>
      </c>
    </row>
    <row r="251" spans="1:6" ht="63">
      <c r="A251" s="83" t="s">
        <v>305</v>
      </c>
      <c r="B251" s="84" t="s">
        <v>306</v>
      </c>
      <c r="C251" s="85" t="s">
        <v>147</v>
      </c>
      <c r="D251" s="86">
        <v>0</v>
      </c>
      <c r="E251" s="87">
        <v>114.5</v>
      </c>
      <c r="F251" s="87">
        <v>114.6</v>
      </c>
    </row>
    <row r="252" spans="1:6" ht="31.5">
      <c r="A252" s="83" t="s">
        <v>307</v>
      </c>
      <c r="B252" s="84" t="s">
        <v>308</v>
      </c>
      <c r="C252" s="85" t="s">
        <v>147</v>
      </c>
      <c r="D252" s="86">
        <v>0</v>
      </c>
      <c r="E252" s="87">
        <v>114.5</v>
      </c>
      <c r="F252" s="87">
        <v>114.6</v>
      </c>
    </row>
    <row r="253" spans="1:6" ht="31.5">
      <c r="A253" s="83" t="s">
        <v>154</v>
      </c>
      <c r="B253" s="84" t="s">
        <v>308</v>
      </c>
      <c r="C253" s="85" t="s">
        <v>155</v>
      </c>
      <c r="D253" s="86">
        <v>0</v>
      </c>
      <c r="E253" s="87">
        <v>4.2</v>
      </c>
      <c r="F253" s="87">
        <v>4.2</v>
      </c>
    </row>
    <row r="254" spans="1:6">
      <c r="A254" s="83" t="s">
        <v>309</v>
      </c>
      <c r="B254" s="84" t="s">
        <v>308</v>
      </c>
      <c r="C254" s="85" t="s">
        <v>155</v>
      </c>
      <c r="D254" s="86">
        <v>113</v>
      </c>
      <c r="E254" s="87">
        <v>4.2</v>
      </c>
      <c r="F254" s="87">
        <v>4.2</v>
      </c>
    </row>
    <row r="255" spans="1:6">
      <c r="A255" s="83" t="s">
        <v>172</v>
      </c>
      <c r="B255" s="84" t="s">
        <v>308</v>
      </c>
      <c r="C255" s="85" t="s">
        <v>173</v>
      </c>
      <c r="D255" s="86">
        <v>0</v>
      </c>
      <c r="E255" s="87">
        <v>110.3</v>
      </c>
      <c r="F255" s="87">
        <v>110.4</v>
      </c>
    </row>
    <row r="256" spans="1:6">
      <c r="A256" s="83" t="s">
        <v>309</v>
      </c>
      <c r="B256" s="84" t="s">
        <v>308</v>
      </c>
      <c r="C256" s="85" t="s">
        <v>173</v>
      </c>
      <c r="D256" s="86">
        <v>113</v>
      </c>
      <c r="E256" s="87">
        <v>110.3</v>
      </c>
      <c r="F256" s="87">
        <v>110.4</v>
      </c>
    </row>
    <row r="257" spans="1:6" ht="47.25">
      <c r="A257" s="83" t="s">
        <v>314</v>
      </c>
      <c r="B257" s="84" t="s">
        <v>315</v>
      </c>
      <c r="C257" s="85" t="s">
        <v>147</v>
      </c>
      <c r="D257" s="86">
        <v>0</v>
      </c>
      <c r="E257" s="87">
        <v>1570.1</v>
      </c>
      <c r="F257" s="87">
        <v>1570.1</v>
      </c>
    </row>
    <row r="258" spans="1:6" ht="31.5">
      <c r="A258" s="83" t="s">
        <v>316</v>
      </c>
      <c r="B258" s="84" t="s">
        <v>317</v>
      </c>
      <c r="C258" s="85" t="s">
        <v>147</v>
      </c>
      <c r="D258" s="86">
        <v>0</v>
      </c>
      <c r="E258" s="87">
        <v>1570.1</v>
      </c>
      <c r="F258" s="87">
        <v>1570.1</v>
      </c>
    </row>
    <row r="259" spans="1:6" ht="64.5" customHeight="1">
      <c r="A259" s="83" t="s">
        <v>318</v>
      </c>
      <c r="B259" s="84" t="s">
        <v>319</v>
      </c>
      <c r="C259" s="85" t="s">
        <v>147</v>
      </c>
      <c r="D259" s="86">
        <v>0</v>
      </c>
      <c r="E259" s="87">
        <v>1570.1</v>
      </c>
      <c r="F259" s="87">
        <v>1570.1</v>
      </c>
    </row>
    <row r="260" spans="1:6" ht="31.5">
      <c r="A260" s="83" t="s">
        <v>154</v>
      </c>
      <c r="B260" s="84" t="s">
        <v>319</v>
      </c>
      <c r="C260" s="85" t="s">
        <v>155</v>
      </c>
      <c r="D260" s="86">
        <v>0</v>
      </c>
      <c r="E260" s="87">
        <v>1570.1</v>
      </c>
      <c r="F260" s="87">
        <v>1570.1</v>
      </c>
    </row>
    <row r="261" spans="1:6">
      <c r="A261" s="83" t="s">
        <v>320</v>
      </c>
      <c r="B261" s="84" t="s">
        <v>319</v>
      </c>
      <c r="C261" s="85" t="s">
        <v>155</v>
      </c>
      <c r="D261" s="86">
        <v>405</v>
      </c>
      <c r="E261" s="87">
        <v>1570.1</v>
      </c>
      <c r="F261" s="87">
        <v>1570.1</v>
      </c>
    </row>
    <row r="262" spans="1:6" ht="47.25">
      <c r="A262" s="83" t="s">
        <v>321</v>
      </c>
      <c r="B262" s="84" t="s">
        <v>322</v>
      </c>
      <c r="C262" s="85" t="s">
        <v>147</v>
      </c>
      <c r="D262" s="86">
        <v>0</v>
      </c>
      <c r="E262" s="87">
        <v>327.10000000000002</v>
      </c>
      <c r="F262" s="87">
        <v>327.10000000000002</v>
      </c>
    </row>
    <row r="263" spans="1:6" ht="47.25">
      <c r="A263" s="83" t="s">
        <v>323</v>
      </c>
      <c r="B263" s="84" t="s">
        <v>324</v>
      </c>
      <c r="C263" s="85" t="s">
        <v>147</v>
      </c>
      <c r="D263" s="86">
        <v>0</v>
      </c>
      <c r="E263" s="87">
        <v>324.7</v>
      </c>
      <c r="F263" s="87">
        <v>324.7</v>
      </c>
    </row>
    <row r="264" spans="1:6" ht="63">
      <c r="A264" s="83" t="s">
        <v>242</v>
      </c>
      <c r="B264" s="84" t="s">
        <v>325</v>
      </c>
      <c r="C264" s="85" t="s">
        <v>147</v>
      </c>
      <c r="D264" s="86">
        <v>0</v>
      </c>
      <c r="E264" s="87">
        <v>324.7</v>
      </c>
      <c r="F264" s="87">
        <v>324.7</v>
      </c>
    </row>
    <row r="265" spans="1:6" ht="31.5">
      <c r="A265" s="83" t="s">
        <v>154</v>
      </c>
      <c r="B265" s="84" t="s">
        <v>325</v>
      </c>
      <c r="C265" s="85" t="s">
        <v>155</v>
      </c>
      <c r="D265" s="86">
        <v>0</v>
      </c>
      <c r="E265" s="87">
        <v>324.7</v>
      </c>
      <c r="F265" s="87">
        <v>324.7</v>
      </c>
    </row>
    <row r="266" spans="1:6">
      <c r="A266" s="83" t="s">
        <v>156</v>
      </c>
      <c r="B266" s="84" t="s">
        <v>325</v>
      </c>
      <c r="C266" s="85" t="s">
        <v>155</v>
      </c>
      <c r="D266" s="86">
        <v>701</v>
      </c>
      <c r="E266" s="87">
        <v>59</v>
      </c>
      <c r="F266" s="87">
        <v>135.4</v>
      </c>
    </row>
    <row r="267" spans="1:6">
      <c r="A267" s="83" t="s">
        <v>182</v>
      </c>
      <c r="B267" s="84" t="s">
        <v>325</v>
      </c>
      <c r="C267" s="85" t="s">
        <v>155</v>
      </c>
      <c r="D267" s="86">
        <v>702</v>
      </c>
      <c r="E267" s="87">
        <v>0.7</v>
      </c>
      <c r="F267" s="87">
        <v>84.3</v>
      </c>
    </row>
    <row r="268" spans="1:6">
      <c r="A268" s="83" t="s">
        <v>224</v>
      </c>
      <c r="B268" s="84" t="s">
        <v>325</v>
      </c>
      <c r="C268" s="85" t="s">
        <v>155</v>
      </c>
      <c r="D268" s="86">
        <v>703</v>
      </c>
      <c r="E268" s="87">
        <v>60</v>
      </c>
      <c r="F268" s="87">
        <v>0</v>
      </c>
    </row>
    <row r="269" spans="1:6">
      <c r="A269" s="83" t="s">
        <v>262</v>
      </c>
      <c r="B269" s="84" t="s">
        <v>325</v>
      </c>
      <c r="C269" s="85" t="s">
        <v>155</v>
      </c>
      <c r="D269" s="86">
        <v>801</v>
      </c>
      <c r="E269" s="87">
        <v>205</v>
      </c>
      <c r="F269" s="87">
        <v>105</v>
      </c>
    </row>
    <row r="270" spans="1:6" ht="63">
      <c r="A270" s="83" t="s">
        <v>326</v>
      </c>
      <c r="B270" s="84" t="s">
        <v>327</v>
      </c>
      <c r="C270" s="85" t="s">
        <v>147</v>
      </c>
      <c r="D270" s="86">
        <v>0</v>
      </c>
      <c r="E270" s="87">
        <v>2.4</v>
      </c>
      <c r="F270" s="87">
        <v>2.4</v>
      </c>
    </row>
    <row r="271" spans="1:6" ht="63">
      <c r="A271" s="83" t="s">
        <v>242</v>
      </c>
      <c r="B271" s="84" t="s">
        <v>328</v>
      </c>
      <c r="C271" s="85" t="s">
        <v>147</v>
      </c>
      <c r="D271" s="86">
        <v>0</v>
      </c>
      <c r="E271" s="87">
        <v>2.4</v>
      </c>
      <c r="F271" s="87">
        <v>2.4</v>
      </c>
    </row>
    <row r="272" spans="1:6" ht="31.5">
      <c r="A272" s="83" t="s">
        <v>154</v>
      </c>
      <c r="B272" s="84" t="s">
        <v>328</v>
      </c>
      <c r="C272" s="85" t="s">
        <v>155</v>
      </c>
      <c r="D272" s="86">
        <v>0</v>
      </c>
      <c r="E272" s="87">
        <v>2.4</v>
      </c>
      <c r="F272" s="87">
        <v>2.4</v>
      </c>
    </row>
    <row r="273" spans="1:6" ht="47.25">
      <c r="A273" s="83" t="s">
        <v>329</v>
      </c>
      <c r="B273" s="84" t="s">
        <v>328</v>
      </c>
      <c r="C273" s="85" t="s">
        <v>155</v>
      </c>
      <c r="D273" s="86">
        <v>104</v>
      </c>
      <c r="E273" s="87">
        <v>2.4</v>
      </c>
      <c r="F273" s="87">
        <v>2.4</v>
      </c>
    </row>
    <row r="274" spans="1:6" ht="47.25">
      <c r="A274" s="83" t="s">
        <v>330</v>
      </c>
      <c r="B274" s="84" t="s">
        <v>331</v>
      </c>
      <c r="C274" s="85" t="s">
        <v>147</v>
      </c>
      <c r="D274" s="86">
        <v>0</v>
      </c>
      <c r="E274" s="87">
        <v>17180</v>
      </c>
      <c r="F274" s="87">
        <v>17151</v>
      </c>
    </row>
    <row r="275" spans="1:6" ht="31.5">
      <c r="A275" s="83" t="s">
        <v>332</v>
      </c>
      <c r="B275" s="84" t="s">
        <v>333</v>
      </c>
      <c r="C275" s="85" t="s">
        <v>147</v>
      </c>
      <c r="D275" s="86">
        <v>0</v>
      </c>
      <c r="E275" s="87">
        <v>6815.6</v>
      </c>
      <c r="F275" s="87">
        <v>6786.6</v>
      </c>
    </row>
    <row r="276" spans="1:6" ht="31.5">
      <c r="A276" s="83" t="s">
        <v>235</v>
      </c>
      <c r="B276" s="84" t="s">
        <v>334</v>
      </c>
      <c r="C276" s="85" t="s">
        <v>147</v>
      </c>
      <c r="D276" s="86">
        <v>0</v>
      </c>
      <c r="E276" s="87">
        <v>4520.3999999999996</v>
      </c>
      <c r="F276" s="87">
        <v>4863.3</v>
      </c>
    </row>
    <row r="277" spans="1:6" ht="63">
      <c r="A277" s="83" t="s">
        <v>170</v>
      </c>
      <c r="B277" s="84" t="s">
        <v>334</v>
      </c>
      <c r="C277" s="85" t="s">
        <v>171</v>
      </c>
      <c r="D277" s="86">
        <v>0</v>
      </c>
      <c r="E277" s="87">
        <v>4428.8</v>
      </c>
      <c r="F277" s="87">
        <v>4766.2</v>
      </c>
    </row>
    <row r="278" spans="1:6" ht="21.75" customHeight="1">
      <c r="A278" s="83" t="s">
        <v>335</v>
      </c>
      <c r="B278" s="84" t="s">
        <v>334</v>
      </c>
      <c r="C278" s="85" t="s">
        <v>171</v>
      </c>
      <c r="D278" s="86">
        <v>505</v>
      </c>
      <c r="E278" s="87">
        <v>4428.8</v>
      </c>
      <c r="F278" s="87">
        <v>4766.2</v>
      </c>
    </row>
    <row r="279" spans="1:6" ht="31.5">
      <c r="A279" s="83" t="s">
        <v>154</v>
      </c>
      <c r="B279" s="84" t="s">
        <v>334</v>
      </c>
      <c r="C279" s="85" t="s">
        <v>155</v>
      </c>
      <c r="D279" s="86">
        <v>0</v>
      </c>
      <c r="E279" s="87">
        <v>91.6</v>
      </c>
      <c r="F279" s="87">
        <v>97.1</v>
      </c>
    </row>
    <row r="280" spans="1:6" ht="21.75" customHeight="1">
      <c r="A280" s="83" t="s">
        <v>335</v>
      </c>
      <c r="B280" s="84" t="s">
        <v>334</v>
      </c>
      <c r="C280" s="85" t="s">
        <v>155</v>
      </c>
      <c r="D280" s="86">
        <v>505</v>
      </c>
      <c r="E280" s="87">
        <v>91.6</v>
      </c>
      <c r="F280" s="87">
        <v>97.1</v>
      </c>
    </row>
    <row r="281" spans="1:6" ht="157.5">
      <c r="A281" s="83" t="s">
        <v>228</v>
      </c>
      <c r="B281" s="84" t="s">
        <v>336</v>
      </c>
      <c r="C281" s="85" t="s">
        <v>147</v>
      </c>
      <c r="D281" s="86">
        <v>0</v>
      </c>
      <c r="E281" s="87">
        <v>2295.1999999999998</v>
      </c>
      <c r="F281" s="87">
        <v>1923.3</v>
      </c>
    </row>
    <row r="282" spans="1:6" ht="63">
      <c r="A282" s="83" t="s">
        <v>170</v>
      </c>
      <c r="B282" s="84" t="s">
        <v>336</v>
      </c>
      <c r="C282" s="85" t="s">
        <v>171</v>
      </c>
      <c r="D282" s="86">
        <v>0</v>
      </c>
      <c r="E282" s="87">
        <v>2295.1999999999998</v>
      </c>
      <c r="F282" s="87">
        <v>1923.3</v>
      </c>
    </row>
    <row r="283" spans="1:6" ht="20.25" customHeight="1">
      <c r="A283" s="83" t="s">
        <v>335</v>
      </c>
      <c r="B283" s="84" t="s">
        <v>336</v>
      </c>
      <c r="C283" s="85" t="s">
        <v>171</v>
      </c>
      <c r="D283" s="86">
        <v>505</v>
      </c>
      <c r="E283" s="87">
        <v>2295.1999999999998</v>
      </c>
      <c r="F283" s="87">
        <v>1923.3</v>
      </c>
    </row>
    <row r="284" spans="1:6" ht="31.5">
      <c r="A284" s="83" t="s">
        <v>337</v>
      </c>
      <c r="B284" s="84" t="s">
        <v>338</v>
      </c>
      <c r="C284" s="85" t="s">
        <v>147</v>
      </c>
      <c r="D284" s="86">
        <v>0</v>
      </c>
      <c r="E284" s="87">
        <v>10364.4</v>
      </c>
      <c r="F284" s="87">
        <v>10364.4</v>
      </c>
    </row>
    <row r="285" spans="1:6" ht="47.25">
      <c r="A285" s="83" t="s">
        <v>339</v>
      </c>
      <c r="B285" s="84" t="s">
        <v>340</v>
      </c>
      <c r="C285" s="85" t="s">
        <v>147</v>
      </c>
      <c r="D285" s="86">
        <v>0</v>
      </c>
      <c r="E285" s="87">
        <v>10364.4</v>
      </c>
      <c r="F285" s="87">
        <v>10364.4</v>
      </c>
    </row>
    <row r="286" spans="1:6" ht="63">
      <c r="A286" s="83" t="s">
        <v>170</v>
      </c>
      <c r="B286" s="84" t="s">
        <v>340</v>
      </c>
      <c r="C286" s="85" t="s">
        <v>171</v>
      </c>
      <c r="D286" s="86">
        <v>0</v>
      </c>
      <c r="E286" s="87">
        <v>1128</v>
      </c>
      <c r="F286" s="87">
        <v>1128</v>
      </c>
    </row>
    <row r="287" spans="1:6" ht="31.5">
      <c r="A287" s="83" t="s">
        <v>335</v>
      </c>
      <c r="B287" s="84" t="s">
        <v>340</v>
      </c>
      <c r="C287" s="85" t="s">
        <v>171</v>
      </c>
      <c r="D287" s="86">
        <v>505</v>
      </c>
      <c r="E287" s="87">
        <v>1128</v>
      </c>
      <c r="F287" s="87">
        <v>1128</v>
      </c>
    </row>
    <row r="288" spans="1:6" ht="31.5">
      <c r="A288" s="83" t="s">
        <v>154</v>
      </c>
      <c r="B288" s="84" t="s">
        <v>340</v>
      </c>
      <c r="C288" s="85" t="s">
        <v>155</v>
      </c>
      <c r="D288" s="86">
        <v>0</v>
      </c>
      <c r="E288" s="87">
        <v>286.39999999999998</v>
      </c>
      <c r="F288" s="87">
        <v>286.39999999999998</v>
      </c>
    </row>
    <row r="289" spans="1:6" ht="31.5">
      <c r="A289" s="83" t="s">
        <v>335</v>
      </c>
      <c r="B289" s="84" t="s">
        <v>340</v>
      </c>
      <c r="C289" s="85" t="s">
        <v>155</v>
      </c>
      <c r="D289" s="86">
        <v>505</v>
      </c>
      <c r="E289" s="87">
        <v>56.4</v>
      </c>
      <c r="F289" s="87">
        <v>56.4</v>
      </c>
    </row>
    <row r="290" spans="1:6">
      <c r="A290" s="83" t="s">
        <v>341</v>
      </c>
      <c r="B290" s="84" t="s">
        <v>340</v>
      </c>
      <c r="C290" s="85" t="s">
        <v>155</v>
      </c>
      <c r="D290" s="86">
        <v>1003</v>
      </c>
      <c r="E290" s="87">
        <v>230</v>
      </c>
      <c r="F290" s="87">
        <v>230</v>
      </c>
    </row>
    <row r="291" spans="1:6">
      <c r="A291" s="83" t="s">
        <v>172</v>
      </c>
      <c r="B291" s="84" t="s">
        <v>340</v>
      </c>
      <c r="C291" s="85" t="s">
        <v>173</v>
      </c>
      <c r="D291" s="86">
        <v>0</v>
      </c>
      <c r="E291" s="87">
        <v>8950</v>
      </c>
      <c r="F291" s="87">
        <v>8950</v>
      </c>
    </row>
    <row r="292" spans="1:6">
      <c r="A292" s="83" t="s">
        <v>341</v>
      </c>
      <c r="B292" s="84" t="s">
        <v>340</v>
      </c>
      <c r="C292" s="85" t="s">
        <v>173</v>
      </c>
      <c r="D292" s="86">
        <v>1003</v>
      </c>
      <c r="E292" s="87">
        <v>8950</v>
      </c>
      <c r="F292" s="87">
        <v>8950</v>
      </c>
    </row>
    <row r="293" spans="1:6" s="88" customFormat="1" ht="47.25">
      <c r="A293" s="78" t="s">
        <v>349</v>
      </c>
      <c r="B293" s="79" t="s">
        <v>350</v>
      </c>
      <c r="C293" s="80" t="s">
        <v>147</v>
      </c>
      <c r="D293" s="81">
        <v>0</v>
      </c>
      <c r="E293" s="82">
        <v>141922.20000000001</v>
      </c>
      <c r="F293" s="82">
        <v>136349.70000000001</v>
      </c>
    </row>
    <row r="294" spans="1:6" ht="63">
      <c r="A294" s="83" t="s">
        <v>351</v>
      </c>
      <c r="B294" s="84" t="s">
        <v>352</v>
      </c>
      <c r="C294" s="85" t="s">
        <v>147</v>
      </c>
      <c r="D294" s="86">
        <v>0</v>
      </c>
      <c r="E294" s="87">
        <v>34132.800000000003</v>
      </c>
      <c r="F294" s="87">
        <v>34079.699999999997</v>
      </c>
    </row>
    <row r="295" spans="1:6" ht="78.75">
      <c r="A295" s="83" t="s">
        <v>353</v>
      </c>
      <c r="B295" s="84" t="s">
        <v>354</v>
      </c>
      <c r="C295" s="85" t="s">
        <v>147</v>
      </c>
      <c r="D295" s="86">
        <v>0</v>
      </c>
      <c r="E295" s="87">
        <v>34053.1</v>
      </c>
      <c r="F295" s="87">
        <v>33977.9</v>
      </c>
    </row>
    <row r="296" spans="1:6" ht="31.5">
      <c r="A296" s="83" t="s">
        <v>161</v>
      </c>
      <c r="B296" s="84" t="s">
        <v>355</v>
      </c>
      <c r="C296" s="85" t="s">
        <v>147</v>
      </c>
      <c r="D296" s="86">
        <v>0</v>
      </c>
      <c r="E296" s="87">
        <v>50</v>
      </c>
      <c r="F296" s="87">
        <v>50</v>
      </c>
    </row>
    <row r="297" spans="1:6" ht="31.5">
      <c r="A297" s="83" t="s">
        <v>154</v>
      </c>
      <c r="B297" s="84" t="s">
        <v>355</v>
      </c>
      <c r="C297" s="85" t="s">
        <v>155</v>
      </c>
      <c r="D297" s="86">
        <v>0</v>
      </c>
      <c r="E297" s="87">
        <v>50</v>
      </c>
      <c r="F297" s="87">
        <v>50</v>
      </c>
    </row>
    <row r="298" spans="1:6" ht="31.5">
      <c r="A298" s="83" t="s">
        <v>163</v>
      </c>
      <c r="B298" s="84" t="s">
        <v>355</v>
      </c>
      <c r="C298" s="85" t="s">
        <v>155</v>
      </c>
      <c r="D298" s="86">
        <v>705</v>
      </c>
      <c r="E298" s="87">
        <v>50</v>
      </c>
      <c r="F298" s="87">
        <v>50</v>
      </c>
    </row>
    <row r="299" spans="1:6">
      <c r="A299" s="83" t="s">
        <v>297</v>
      </c>
      <c r="B299" s="84" t="s">
        <v>356</v>
      </c>
      <c r="C299" s="85" t="s">
        <v>147</v>
      </c>
      <c r="D299" s="86">
        <v>0</v>
      </c>
      <c r="E299" s="87">
        <v>8524.6</v>
      </c>
      <c r="F299" s="87">
        <v>9088.4</v>
      </c>
    </row>
    <row r="300" spans="1:6" ht="63">
      <c r="A300" s="83" t="s">
        <v>170</v>
      </c>
      <c r="B300" s="84" t="s">
        <v>356</v>
      </c>
      <c r="C300" s="85" t="s">
        <v>171</v>
      </c>
      <c r="D300" s="86">
        <v>0</v>
      </c>
      <c r="E300" s="87">
        <v>6506.4</v>
      </c>
      <c r="F300" s="87">
        <v>6947.3</v>
      </c>
    </row>
    <row r="301" spans="1:6" ht="47.25">
      <c r="A301" s="83" t="s">
        <v>357</v>
      </c>
      <c r="B301" s="84" t="s">
        <v>356</v>
      </c>
      <c r="C301" s="85" t="s">
        <v>171</v>
      </c>
      <c r="D301" s="86">
        <v>106</v>
      </c>
      <c r="E301" s="87">
        <v>6506.4</v>
      </c>
      <c r="F301" s="87">
        <v>6947.3</v>
      </c>
    </row>
    <row r="302" spans="1:6" ht="31.5">
      <c r="A302" s="83" t="s">
        <v>154</v>
      </c>
      <c r="B302" s="84" t="s">
        <v>356</v>
      </c>
      <c r="C302" s="85" t="s">
        <v>155</v>
      </c>
      <c r="D302" s="86">
        <v>0</v>
      </c>
      <c r="E302" s="87">
        <v>2018.2</v>
      </c>
      <c r="F302" s="87">
        <v>2141.1</v>
      </c>
    </row>
    <row r="303" spans="1:6" ht="47.25">
      <c r="A303" s="83" t="s">
        <v>357</v>
      </c>
      <c r="B303" s="84" t="s">
        <v>356</v>
      </c>
      <c r="C303" s="85" t="s">
        <v>155</v>
      </c>
      <c r="D303" s="86">
        <v>106</v>
      </c>
      <c r="E303" s="87">
        <v>2018.2</v>
      </c>
      <c r="F303" s="87">
        <v>2141.1</v>
      </c>
    </row>
    <row r="304" spans="1:6">
      <c r="A304" s="83" t="s">
        <v>164</v>
      </c>
      <c r="B304" s="84" t="s">
        <v>358</v>
      </c>
      <c r="C304" s="85" t="s">
        <v>147</v>
      </c>
      <c r="D304" s="86">
        <v>0</v>
      </c>
      <c r="E304" s="87">
        <v>14121.3</v>
      </c>
      <c r="F304" s="87">
        <v>15334.6</v>
      </c>
    </row>
    <row r="305" spans="1:6" ht="63">
      <c r="A305" s="83" t="s">
        <v>170</v>
      </c>
      <c r="B305" s="84" t="s">
        <v>358</v>
      </c>
      <c r="C305" s="85" t="s">
        <v>171</v>
      </c>
      <c r="D305" s="86">
        <v>0</v>
      </c>
      <c r="E305" s="87">
        <v>12967.7</v>
      </c>
      <c r="F305" s="87">
        <v>14145.3</v>
      </c>
    </row>
    <row r="306" spans="1:6">
      <c r="A306" s="83" t="s">
        <v>309</v>
      </c>
      <c r="B306" s="84" t="s">
        <v>358</v>
      </c>
      <c r="C306" s="85" t="s">
        <v>171</v>
      </c>
      <c r="D306" s="86">
        <v>113</v>
      </c>
      <c r="E306" s="87">
        <v>12967.7</v>
      </c>
      <c r="F306" s="87">
        <v>14145.3</v>
      </c>
    </row>
    <row r="307" spans="1:6" ht="31.5">
      <c r="A307" s="83" t="s">
        <v>154</v>
      </c>
      <c r="B307" s="84" t="s">
        <v>358</v>
      </c>
      <c r="C307" s="85" t="s">
        <v>155</v>
      </c>
      <c r="D307" s="86">
        <v>0</v>
      </c>
      <c r="E307" s="87">
        <v>1153.5999999999999</v>
      </c>
      <c r="F307" s="87">
        <v>1189.3</v>
      </c>
    </row>
    <row r="308" spans="1:6">
      <c r="A308" s="83" t="s">
        <v>309</v>
      </c>
      <c r="B308" s="84" t="s">
        <v>358</v>
      </c>
      <c r="C308" s="85" t="s">
        <v>155</v>
      </c>
      <c r="D308" s="86">
        <v>113</v>
      </c>
      <c r="E308" s="87">
        <v>1153.5999999999999</v>
      </c>
      <c r="F308" s="87">
        <v>1189.3</v>
      </c>
    </row>
    <row r="309" spans="1:6" ht="157.5">
      <c r="A309" s="83" t="s">
        <v>228</v>
      </c>
      <c r="B309" s="84" t="s">
        <v>359</v>
      </c>
      <c r="C309" s="85" t="s">
        <v>147</v>
      </c>
      <c r="D309" s="86">
        <v>0</v>
      </c>
      <c r="E309" s="87">
        <v>11357.2</v>
      </c>
      <c r="F309" s="87">
        <v>9504.9</v>
      </c>
    </row>
    <row r="310" spans="1:6" ht="63">
      <c r="A310" s="83" t="s">
        <v>170</v>
      </c>
      <c r="B310" s="84" t="s">
        <v>359</v>
      </c>
      <c r="C310" s="85" t="s">
        <v>171</v>
      </c>
      <c r="D310" s="86">
        <v>0</v>
      </c>
      <c r="E310" s="87">
        <v>11357.2</v>
      </c>
      <c r="F310" s="87">
        <v>9504.9</v>
      </c>
    </row>
    <row r="311" spans="1:6">
      <c r="A311" s="83" t="s">
        <v>309</v>
      </c>
      <c r="B311" s="84" t="s">
        <v>359</v>
      </c>
      <c r="C311" s="85" t="s">
        <v>171</v>
      </c>
      <c r="D311" s="86">
        <v>113</v>
      </c>
      <c r="E311" s="87">
        <v>8033.1</v>
      </c>
      <c r="F311" s="87">
        <v>6737.8</v>
      </c>
    </row>
    <row r="312" spans="1:6" ht="47.25">
      <c r="A312" s="83" t="s">
        <v>357</v>
      </c>
      <c r="B312" s="84" t="s">
        <v>359</v>
      </c>
      <c r="C312" s="85" t="s">
        <v>171</v>
      </c>
      <c r="D312" s="86">
        <v>106</v>
      </c>
      <c r="E312" s="87">
        <v>3324.1</v>
      </c>
      <c r="F312" s="87">
        <v>2767.1</v>
      </c>
    </row>
    <row r="313" spans="1:6">
      <c r="A313" s="83" t="s">
        <v>687</v>
      </c>
      <c r="B313" s="84" t="s">
        <v>688</v>
      </c>
      <c r="C313" s="85" t="s">
        <v>147</v>
      </c>
      <c r="D313" s="86">
        <v>0</v>
      </c>
      <c r="E313" s="87">
        <v>79.7</v>
      </c>
      <c r="F313" s="87">
        <v>101.8</v>
      </c>
    </row>
    <row r="314" spans="1:6">
      <c r="A314" s="83" t="s">
        <v>689</v>
      </c>
      <c r="B314" s="84" t="s">
        <v>690</v>
      </c>
      <c r="C314" s="85" t="s">
        <v>147</v>
      </c>
      <c r="D314" s="86">
        <v>0</v>
      </c>
      <c r="E314" s="87">
        <v>79.7</v>
      </c>
      <c r="F314" s="87">
        <v>101.8</v>
      </c>
    </row>
    <row r="315" spans="1:6">
      <c r="A315" s="83" t="s">
        <v>691</v>
      </c>
      <c r="B315" s="84" t="s">
        <v>690</v>
      </c>
      <c r="C315" s="85" t="s">
        <v>692</v>
      </c>
      <c r="D315" s="86">
        <v>0</v>
      </c>
      <c r="E315" s="87">
        <v>79.7</v>
      </c>
      <c r="F315" s="87">
        <v>101.8</v>
      </c>
    </row>
    <row r="316" spans="1:6" ht="31.5">
      <c r="A316" s="83" t="s">
        <v>693</v>
      </c>
      <c r="B316" s="84" t="s">
        <v>690</v>
      </c>
      <c r="C316" s="85" t="s">
        <v>692</v>
      </c>
      <c r="D316" s="86">
        <v>1301</v>
      </c>
      <c r="E316" s="87">
        <v>79.7</v>
      </c>
      <c r="F316" s="87">
        <v>101.8</v>
      </c>
    </row>
    <row r="317" spans="1:6" ht="63">
      <c r="A317" s="83" t="s">
        <v>360</v>
      </c>
      <c r="B317" s="84" t="s">
        <v>361</v>
      </c>
      <c r="C317" s="85" t="s">
        <v>147</v>
      </c>
      <c r="D317" s="86">
        <v>0</v>
      </c>
      <c r="E317" s="87">
        <v>107789.4</v>
      </c>
      <c r="F317" s="87">
        <v>102270</v>
      </c>
    </row>
    <row r="318" spans="1:6" ht="31.5">
      <c r="A318" s="83" t="s">
        <v>362</v>
      </c>
      <c r="B318" s="84" t="s">
        <v>363</v>
      </c>
      <c r="C318" s="85" t="s">
        <v>147</v>
      </c>
      <c r="D318" s="86">
        <v>0</v>
      </c>
      <c r="E318" s="87">
        <v>107789.4</v>
      </c>
      <c r="F318" s="87">
        <v>102270</v>
      </c>
    </row>
    <row r="319" spans="1:6" ht="47.25">
      <c r="A319" s="83" t="s">
        <v>364</v>
      </c>
      <c r="B319" s="84" t="s">
        <v>365</v>
      </c>
      <c r="C319" s="85" t="s">
        <v>147</v>
      </c>
      <c r="D319" s="86">
        <v>0</v>
      </c>
      <c r="E319" s="87">
        <v>16998.400000000001</v>
      </c>
      <c r="F319" s="87">
        <v>17247.900000000001</v>
      </c>
    </row>
    <row r="320" spans="1:6">
      <c r="A320" s="83" t="s">
        <v>366</v>
      </c>
      <c r="B320" s="84" t="s">
        <v>365</v>
      </c>
      <c r="C320" s="85" t="s">
        <v>367</v>
      </c>
      <c r="D320" s="86">
        <v>0</v>
      </c>
      <c r="E320" s="87">
        <v>16998.400000000001</v>
      </c>
      <c r="F320" s="87">
        <v>17247.900000000001</v>
      </c>
    </row>
    <row r="321" spans="1:6">
      <c r="A321" s="83" t="s">
        <v>368</v>
      </c>
      <c r="B321" s="84" t="s">
        <v>365</v>
      </c>
      <c r="C321" s="85" t="s">
        <v>367</v>
      </c>
      <c r="D321" s="86">
        <v>1403</v>
      </c>
      <c r="E321" s="87">
        <v>16998.400000000001</v>
      </c>
      <c r="F321" s="87">
        <v>17247.900000000001</v>
      </c>
    </row>
    <row r="322" spans="1:6" ht="47.25">
      <c r="A322" s="83" t="s">
        <v>369</v>
      </c>
      <c r="B322" s="84" t="s">
        <v>370</v>
      </c>
      <c r="C322" s="85" t="s">
        <v>147</v>
      </c>
      <c r="D322" s="86">
        <v>0</v>
      </c>
      <c r="E322" s="87">
        <v>89892</v>
      </c>
      <c r="F322" s="87">
        <v>84180.1</v>
      </c>
    </row>
    <row r="323" spans="1:6">
      <c r="A323" s="83" t="s">
        <v>366</v>
      </c>
      <c r="B323" s="84" t="s">
        <v>370</v>
      </c>
      <c r="C323" s="85" t="s">
        <v>367</v>
      </c>
      <c r="D323" s="86">
        <v>0</v>
      </c>
      <c r="E323" s="87">
        <v>89892</v>
      </c>
      <c r="F323" s="87">
        <v>84180.1</v>
      </c>
    </row>
    <row r="324" spans="1:6" ht="47.25">
      <c r="A324" s="83" t="s">
        <v>371</v>
      </c>
      <c r="B324" s="84" t="s">
        <v>370</v>
      </c>
      <c r="C324" s="85" t="s">
        <v>367</v>
      </c>
      <c r="D324" s="86">
        <v>1401</v>
      </c>
      <c r="E324" s="87">
        <v>89892</v>
      </c>
      <c r="F324" s="87">
        <v>84180.1</v>
      </c>
    </row>
    <row r="325" spans="1:6" ht="23.25" customHeight="1">
      <c r="A325" s="83" t="s">
        <v>372</v>
      </c>
      <c r="B325" s="84" t="s">
        <v>373</v>
      </c>
      <c r="C325" s="85" t="s">
        <v>147</v>
      </c>
      <c r="D325" s="86">
        <v>0</v>
      </c>
      <c r="E325" s="87">
        <v>899</v>
      </c>
      <c r="F325" s="87">
        <v>842</v>
      </c>
    </row>
    <row r="326" spans="1:6">
      <c r="A326" s="83" t="s">
        <v>366</v>
      </c>
      <c r="B326" s="84" t="s">
        <v>373</v>
      </c>
      <c r="C326" s="85" t="s">
        <v>367</v>
      </c>
      <c r="D326" s="86">
        <v>0</v>
      </c>
      <c r="E326" s="87">
        <v>899</v>
      </c>
      <c r="F326" s="87">
        <v>842</v>
      </c>
    </row>
    <row r="327" spans="1:6" ht="47.25">
      <c r="A327" s="83" t="s">
        <v>371</v>
      </c>
      <c r="B327" s="84" t="s">
        <v>373</v>
      </c>
      <c r="C327" s="85" t="s">
        <v>367</v>
      </c>
      <c r="D327" s="86">
        <v>1401</v>
      </c>
      <c r="E327" s="87">
        <v>899</v>
      </c>
      <c r="F327" s="87">
        <v>842</v>
      </c>
    </row>
    <row r="328" spans="1:6" s="88" customFormat="1" ht="47.25">
      <c r="A328" s="78" t="s">
        <v>374</v>
      </c>
      <c r="B328" s="79" t="s">
        <v>375</v>
      </c>
      <c r="C328" s="80" t="s">
        <v>147</v>
      </c>
      <c r="D328" s="81">
        <v>0</v>
      </c>
      <c r="E328" s="82">
        <v>34532.1</v>
      </c>
      <c r="F328" s="82">
        <v>34356.800000000003</v>
      </c>
    </row>
    <row r="329" spans="1:6" ht="63">
      <c r="A329" s="83" t="s">
        <v>376</v>
      </c>
      <c r="B329" s="84" t="s">
        <v>377</v>
      </c>
      <c r="C329" s="85" t="s">
        <v>147</v>
      </c>
      <c r="D329" s="86">
        <v>0</v>
      </c>
      <c r="E329" s="87">
        <v>784.8</v>
      </c>
      <c r="F329" s="87">
        <v>784.9</v>
      </c>
    </row>
    <row r="330" spans="1:6" ht="31.5">
      <c r="A330" s="83" t="s">
        <v>378</v>
      </c>
      <c r="B330" s="84" t="s">
        <v>379</v>
      </c>
      <c r="C330" s="85" t="s">
        <v>147</v>
      </c>
      <c r="D330" s="86">
        <v>0</v>
      </c>
      <c r="E330" s="87">
        <v>784.8</v>
      </c>
      <c r="F330" s="87">
        <v>784.9</v>
      </c>
    </row>
    <row r="331" spans="1:6" ht="20.25" customHeight="1">
      <c r="A331" s="83" t="s">
        <v>380</v>
      </c>
      <c r="B331" s="84" t="s">
        <v>381</v>
      </c>
      <c r="C331" s="85" t="s">
        <v>147</v>
      </c>
      <c r="D331" s="86">
        <v>0</v>
      </c>
      <c r="E331" s="87">
        <v>265</v>
      </c>
      <c r="F331" s="87">
        <v>265</v>
      </c>
    </row>
    <row r="332" spans="1:6" ht="31.5">
      <c r="A332" s="83" t="s">
        <v>154</v>
      </c>
      <c r="B332" s="84" t="s">
        <v>381</v>
      </c>
      <c r="C332" s="85" t="s">
        <v>155</v>
      </c>
      <c r="D332" s="86">
        <v>0</v>
      </c>
      <c r="E332" s="87">
        <v>265</v>
      </c>
      <c r="F332" s="87">
        <v>265</v>
      </c>
    </row>
    <row r="333" spans="1:6">
      <c r="A333" s="83" t="s">
        <v>309</v>
      </c>
      <c r="B333" s="84" t="s">
        <v>381</v>
      </c>
      <c r="C333" s="85" t="s">
        <v>155</v>
      </c>
      <c r="D333" s="86">
        <v>113</v>
      </c>
      <c r="E333" s="87">
        <v>265</v>
      </c>
      <c r="F333" s="87">
        <v>265</v>
      </c>
    </row>
    <row r="334" spans="1:6" ht="19.5" customHeight="1">
      <c r="A334" s="83" t="s">
        <v>382</v>
      </c>
      <c r="B334" s="84" t="s">
        <v>383</v>
      </c>
      <c r="C334" s="85" t="s">
        <v>147</v>
      </c>
      <c r="D334" s="86">
        <v>0</v>
      </c>
      <c r="E334" s="87">
        <v>200</v>
      </c>
      <c r="F334" s="87">
        <v>200</v>
      </c>
    </row>
    <row r="335" spans="1:6" ht="31.5">
      <c r="A335" s="83" t="s">
        <v>154</v>
      </c>
      <c r="B335" s="84" t="s">
        <v>383</v>
      </c>
      <c r="C335" s="85" t="s">
        <v>155</v>
      </c>
      <c r="D335" s="86">
        <v>0</v>
      </c>
      <c r="E335" s="87">
        <v>200</v>
      </c>
      <c r="F335" s="87">
        <v>200</v>
      </c>
    </row>
    <row r="336" spans="1:6">
      <c r="A336" s="83" t="s">
        <v>309</v>
      </c>
      <c r="B336" s="84" t="s">
        <v>383</v>
      </c>
      <c r="C336" s="85" t="s">
        <v>155</v>
      </c>
      <c r="D336" s="86">
        <v>113</v>
      </c>
      <c r="E336" s="87">
        <v>200</v>
      </c>
      <c r="F336" s="87">
        <v>200</v>
      </c>
    </row>
    <row r="337" spans="1:6" ht="47.25">
      <c r="A337" s="83" t="s">
        <v>384</v>
      </c>
      <c r="B337" s="84" t="s">
        <v>385</v>
      </c>
      <c r="C337" s="85" t="s">
        <v>147</v>
      </c>
      <c r="D337" s="86">
        <v>0</v>
      </c>
      <c r="E337" s="87">
        <v>250</v>
      </c>
      <c r="F337" s="87">
        <v>250</v>
      </c>
    </row>
    <row r="338" spans="1:6" ht="31.5">
      <c r="A338" s="83" t="s">
        <v>154</v>
      </c>
      <c r="B338" s="84" t="s">
        <v>385</v>
      </c>
      <c r="C338" s="85" t="s">
        <v>155</v>
      </c>
      <c r="D338" s="86">
        <v>0</v>
      </c>
      <c r="E338" s="87">
        <v>250</v>
      </c>
      <c r="F338" s="87">
        <v>250</v>
      </c>
    </row>
    <row r="339" spans="1:6">
      <c r="A339" s="83" t="s">
        <v>348</v>
      </c>
      <c r="B339" s="84" t="s">
        <v>385</v>
      </c>
      <c r="C339" s="85" t="s">
        <v>155</v>
      </c>
      <c r="D339" s="86">
        <v>412</v>
      </c>
      <c r="E339" s="87">
        <v>250</v>
      </c>
      <c r="F339" s="87">
        <v>250</v>
      </c>
    </row>
    <row r="340" spans="1:6">
      <c r="A340" s="83" t="s">
        <v>386</v>
      </c>
      <c r="B340" s="84" t="s">
        <v>387</v>
      </c>
      <c r="C340" s="85" t="s">
        <v>147</v>
      </c>
      <c r="D340" s="86">
        <v>0</v>
      </c>
      <c r="E340" s="87">
        <v>65.900000000000006</v>
      </c>
      <c r="F340" s="87">
        <v>66</v>
      </c>
    </row>
    <row r="341" spans="1:6">
      <c r="A341" s="83" t="s">
        <v>166</v>
      </c>
      <c r="B341" s="84" t="s">
        <v>387</v>
      </c>
      <c r="C341" s="85" t="s">
        <v>167</v>
      </c>
      <c r="D341" s="86">
        <v>0</v>
      </c>
      <c r="E341" s="87">
        <v>65.900000000000006</v>
      </c>
      <c r="F341" s="87">
        <v>66</v>
      </c>
    </row>
    <row r="342" spans="1:6">
      <c r="A342" s="83" t="s">
        <v>309</v>
      </c>
      <c r="B342" s="84" t="s">
        <v>387</v>
      </c>
      <c r="C342" s="85" t="s">
        <v>167</v>
      </c>
      <c r="D342" s="86">
        <v>113</v>
      </c>
      <c r="E342" s="87">
        <v>65.900000000000006</v>
      </c>
      <c r="F342" s="87">
        <v>66</v>
      </c>
    </row>
    <row r="343" spans="1:6" ht="31.5">
      <c r="A343" s="83" t="s">
        <v>388</v>
      </c>
      <c r="B343" s="84" t="s">
        <v>389</v>
      </c>
      <c r="C343" s="85" t="s">
        <v>147</v>
      </c>
      <c r="D343" s="86">
        <v>0</v>
      </c>
      <c r="E343" s="87">
        <v>3.9</v>
      </c>
      <c r="F343" s="87">
        <v>3.9</v>
      </c>
    </row>
    <row r="344" spans="1:6" ht="31.5">
      <c r="A344" s="83" t="s">
        <v>154</v>
      </c>
      <c r="B344" s="84" t="s">
        <v>389</v>
      </c>
      <c r="C344" s="85" t="s">
        <v>155</v>
      </c>
      <c r="D344" s="86">
        <v>0</v>
      </c>
      <c r="E344" s="87">
        <v>3.9</v>
      </c>
      <c r="F344" s="87">
        <v>3.9</v>
      </c>
    </row>
    <row r="345" spans="1:6">
      <c r="A345" s="83" t="s">
        <v>390</v>
      </c>
      <c r="B345" s="84" t="s">
        <v>389</v>
      </c>
      <c r="C345" s="85" t="s">
        <v>155</v>
      </c>
      <c r="D345" s="86">
        <v>501</v>
      </c>
      <c r="E345" s="87">
        <v>3.9</v>
      </c>
      <c r="F345" s="87">
        <v>3.9</v>
      </c>
    </row>
    <row r="346" spans="1:6" ht="63">
      <c r="A346" s="83" t="s">
        <v>393</v>
      </c>
      <c r="B346" s="84" t="s">
        <v>394</v>
      </c>
      <c r="C346" s="85" t="s">
        <v>147</v>
      </c>
      <c r="D346" s="86">
        <v>0</v>
      </c>
      <c r="E346" s="87">
        <v>29640.9</v>
      </c>
      <c r="F346" s="87">
        <v>29479</v>
      </c>
    </row>
    <row r="347" spans="1:6" ht="63">
      <c r="A347" s="83" t="s">
        <v>395</v>
      </c>
      <c r="B347" s="84" t="s">
        <v>396</v>
      </c>
      <c r="C347" s="85" t="s">
        <v>147</v>
      </c>
      <c r="D347" s="86">
        <v>0</v>
      </c>
      <c r="E347" s="87">
        <v>26182.9</v>
      </c>
      <c r="F347" s="87">
        <v>26159</v>
      </c>
    </row>
    <row r="348" spans="1:6" ht="31.5">
      <c r="A348" s="83" t="s">
        <v>397</v>
      </c>
      <c r="B348" s="84" t="s">
        <v>398</v>
      </c>
      <c r="C348" s="85" t="s">
        <v>147</v>
      </c>
      <c r="D348" s="86">
        <v>0</v>
      </c>
      <c r="E348" s="87">
        <v>16956.3</v>
      </c>
      <c r="F348" s="87">
        <v>18069</v>
      </c>
    </row>
    <row r="349" spans="1:6" ht="31.5">
      <c r="A349" s="83" t="s">
        <v>399</v>
      </c>
      <c r="B349" s="84" t="s">
        <v>398</v>
      </c>
      <c r="C349" s="85" t="s">
        <v>400</v>
      </c>
      <c r="D349" s="86">
        <v>0</v>
      </c>
      <c r="E349" s="87">
        <v>16956.3</v>
      </c>
      <c r="F349" s="87">
        <v>18069</v>
      </c>
    </row>
    <row r="350" spans="1:6">
      <c r="A350" s="83" t="s">
        <v>309</v>
      </c>
      <c r="B350" s="84" t="s">
        <v>398</v>
      </c>
      <c r="C350" s="85" t="s">
        <v>400</v>
      </c>
      <c r="D350" s="86">
        <v>113</v>
      </c>
      <c r="E350" s="87">
        <v>16956.3</v>
      </c>
      <c r="F350" s="87">
        <v>18069</v>
      </c>
    </row>
    <row r="351" spans="1:6" ht="31.5">
      <c r="A351" s="83" t="s">
        <v>401</v>
      </c>
      <c r="B351" s="84" t="s">
        <v>402</v>
      </c>
      <c r="C351" s="85" t="s">
        <v>147</v>
      </c>
      <c r="D351" s="86">
        <v>0</v>
      </c>
      <c r="E351" s="87">
        <v>1926.3</v>
      </c>
      <c r="F351" s="87">
        <v>1972.5</v>
      </c>
    </row>
    <row r="352" spans="1:6" ht="31.5">
      <c r="A352" s="83" t="s">
        <v>399</v>
      </c>
      <c r="B352" s="84" t="s">
        <v>402</v>
      </c>
      <c r="C352" s="85" t="s">
        <v>400</v>
      </c>
      <c r="D352" s="86">
        <v>0</v>
      </c>
      <c r="E352" s="87">
        <v>1926.3</v>
      </c>
      <c r="F352" s="87">
        <v>1972.5</v>
      </c>
    </row>
    <row r="353" spans="1:6">
      <c r="A353" s="83" t="s">
        <v>309</v>
      </c>
      <c r="B353" s="84" t="s">
        <v>402</v>
      </c>
      <c r="C353" s="85" t="s">
        <v>400</v>
      </c>
      <c r="D353" s="86">
        <v>113</v>
      </c>
      <c r="E353" s="87">
        <v>1926.3</v>
      </c>
      <c r="F353" s="87">
        <v>1972.5</v>
      </c>
    </row>
    <row r="354" spans="1:6" ht="157.5">
      <c r="A354" s="83" t="s">
        <v>228</v>
      </c>
      <c r="B354" s="84" t="s">
        <v>406</v>
      </c>
      <c r="C354" s="85" t="s">
        <v>147</v>
      </c>
      <c r="D354" s="86">
        <v>0</v>
      </c>
      <c r="E354" s="87">
        <v>7300.3</v>
      </c>
      <c r="F354" s="87">
        <v>6117.5</v>
      </c>
    </row>
    <row r="355" spans="1:6" ht="31.5">
      <c r="A355" s="83" t="s">
        <v>399</v>
      </c>
      <c r="B355" s="84" t="s">
        <v>406</v>
      </c>
      <c r="C355" s="85" t="s">
        <v>400</v>
      </c>
      <c r="D355" s="86">
        <v>0</v>
      </c>
      <c r="E355" s="87">
        <v>7300.3</v>
      </c>
      <c r="F355" s="87">
        <v>6117.5</v>
      </c>
    </row>
    <row r="356" spans="1:6">
      <c r="A356" s="83" t="s">
        <v>309</v>
      </c>
      <c r="B356" s="84" t="s">
        <v>406</v>
      </c>
      <c r="C356" s="85" t="s">
        <v>400</v>
      </c>
      <c r="D356" s="86">
        <v>113</v>
      </c>
      <c r="E356" s="87">
        <v>7300.3</v>
      </c>
      <c r="F356" s="87">
        <v>6117.5</v>
      </c>
    </row>
    <row r="357" spans="1:6" ht="63">
      <c r="A357" s="83" t="s">
        <v>407</v>
      </c>
      <c r="B357" s="84" t="s">
        <v>408</v>
      </c>
      <c r="C357" s="85" t="s">
        <v>147</v>
      </c>
      <c r="D357" s="86">
        <v>0</v>
      </c>
      <c r="E357" s="87">
        <v>3458</v>
      </c>
      <c r="F357" s="87">
        <v>3320</v>
      </c>
    </row>
    <row r="358" spans="1:6" ht="31.5">
      <c r="A358" s="83" t="s">
        <v>409</v>
      </c>
      <c r="B358" s="84" t="s">
        <v>410</v>
      </c>
      <c r="C358" s="85" t="s">
        <v>147</v>
      </c>
      <c r="D358" s="86">
        <v>0</v>
      </c>
      <c r="E358" s="87">
        <v>3458</v>
      </c>
      <c r="F358" s="87">
        <v>3320</v>
      </c>
    </row>
    <row r="359" spans="1:6">
      <c r="A359" s="83" t="s">
        <v>166</v>
      </c>
      <c r="B359" s="84" t="s">
        <v>410</v>
      </c>
      <c r="C359" s="85" t="s">
        <v>167</v>
      </c>
      <c r="D359" s="86">
        <v>0</v>
      </c>
      <c r="E359" s="87">
        <v>3458</v>
      </c>
      <c r="F359" s="87">
        <v>3320</v>
      </c>
    </row>
    <row r="360" spans="1:6">
      <c r="A360" s="83" t="s">
        <v>411</v>
      </c>
      <c r="B360" s="84" t="s">
        <v>410</v>
      </c>
      <c r="C360" s="85" t="s">
        <v>167</v>
      </c>
      <c r="D360" s="86">
        <v>1202</v>
      </c>
      <c r="E360" s="87">
        <v>3458</v>
      </c>
      <c r="F360" s="87">
        <v>3320</v>
      </c>
    </row>
    <row r="361" spans="1:6" ht="52.5" customHeight="1">
      <c r="A361" s="83" t="s">
        <v>412</v>
      </c>
      <c r="B361" s="84" t="s">
        <v>413</v>
      </c>
      <c r="C361" s="85" t="s">
        <v>147</v>
      </c>
      <c r="D361" s="86">
        <v>0</v>
      </c>
      <c r="E361" s="87">
        <v>4106.3999999999996</v>
      </c>
      <c r="F361" s="87">
        <v>4092.9</v>
      </c>
    </row>
    <row r="362" spans="1:6" ht="31.5">
      <c r="A362" s="83" t="s">
        <v>414</v>
      </c>
      <c r="B362" s="84" t="s">
        <v>415</v>
      </c>
      <c r="C362" s="85" t="s">
        <v>147</v>
      </c>
      <c r="D362" s="86">
        <v>0</v>
      </c>
      <c r="E362" s="87">
        <v>4106.3999999999996</v>
      </c>
      <c r="F362" s="87">
        <v>4092.9</v>
      </c>
    </row>
    <row r="363" spans="1:6" ht="31.5">
      <c r="A363" s="83" t="s">
        <v>235</v>
      </c>
      <c r="B363" s="84" t="s">
        <v>416</v>
      </c>
      <c r="C363" s="85" t="s">
        <v>147</v>
      </c>
      <c r="D363" s="86">
        <v>0</v>
      </c>
      <c r="E363" s="87">
        <v>2679.4</v>
      </c>
      <c r="F363" s="87">
        <v>2897.2</v>
      </c>
    </row>
    <row r="364" spans="1:6" ht="63">
      <c r="A364" s="83" t="s">
        <v>170</v>
      </c>
      <c r="B364" s="84" t="s">
        <v>416</v>
      </c>
      <c r="C364" s="85" t="s">
        <v>171</v>
      </c>
      <c r="D364" s="86">
        <v>0</v>
      </c>
      <c r="E364" s="87">
        <v>2618.1999999999998</v>
      </c>
      <c r="F364" s="87">
        <v>2834.3</v>
      </c>
    </row>
    <row r="365" spans="1:6">
      <c r="A365" s="83" t="s">
        <v>309</v>
      </c>
      <c r="B365" s="84" t="s">
        <v>416</v>
      </c>
      <c r="C365" s="85" t="s">
        <v>171</v>
      </c>
      <c r="D365" s="86">
        <v>113</v>
      </c>
      <c r="E365" s="87">
        <v>2618.1999999999998</v>
      </c>
      <c r="F365" s="87">
        <v>2834.3</v>
      </c>
    </row>
    <row r="366" spans="1:6" ht="31.5">
      <c r="A366" s="83" t="s">
        <v>154</v>
      </c>
      <c r="B366" s="84" t="s">
        <v>416</v>
      </c>
      <c r="C366" s="85" t="s">
        <v>155</v>
      </c>
      <c r="D366" s="86">
        <v>0</v>
      </c>
      <c r="E366" s="87">
        <v>61.2</v>
      </c>
      <c r="F366" s="87">
        <v>62.9</v>
      </c>
    </row>
    <row r="367" spans="1:6">
      <c r="A367" s="83" t="s">
        <v>309</v>
      </c>
      <c r="B367" s="84" t="s">
        <v>416</v>
      </c>
      <c r="C367" s="85" t="s">
        <v>155</v>
      </c>
      <c r="D367" s="86">
        <v>113</v>
      </c>
      <c r="E367" s="87">
        <v>61.2</v>
      </c>
      <c r="F367" s="87">
        <v>62.9</v>
      </c>
    </row>
    <row r="368" spans="1:6" ht="157.5">
      <c r="A368" s="83" t="s">
        <v>228</v>
      </c>
      <c r="B368" s="84" t="s">
        <v>417</v>
      </c>
      <c r="C368" s="85" t="s">
        <v>147</v>
      </c>
      <c r="D368" s="86">
        <v>0</v>
      </c>
      <c r="E368" s="87">
        <v>1427</v>
      </c>
      <c r="F368" s="87">
        <v>1195.7</v>
      </c>
    </row>
    <row r="369" spans="1:6" ht="63">
      <c r="A369" s="83" t="s">
        <v>170</v>
      </c>
      <c r="B369" s="84" t="s">
        <v>417</v>
      </c>
      <c r="C369" s="85" t="s">
        <v>171</v>
      </c>
      <c r="D369" s="86">
        <v>0</v>
      </c>
      <c r="E369" s="87">
        <v>1427</v>
      </c>
      <c r="F369" s="87">
        <v>1195.7</v>
      </c>
    </row>
    <row r="370" spans="1:6">
      <c r="A370" s="83" t="s">
        <v>309</v>
      </c>
      <c r="B370" s="84" t="s">
        <v>417</v>
      </c>
      <c r="C370" s="85" t="s">
        <v>171</v>
      </c>
      <c r="D370" s="86">
        <v>113</v>
      </c>
      <c r="E370" s="87">
        <v>1427</v>
      </c>
      <c r="F370" s="87">
        <v>1195.7</v>
      </c>
    </row>
    <row r="371" spans="1:6" s="88" customFormat="1" ht="47.25">
      <c r="A371" s="78" t="s">
        <v>418</v>
      </c>
      <c r="B371" s="79" t="s">
        <v>419</v>
      </c>
      <c r="C371" s="80" t="s">
        <v>147</v>
      </c>
      <c r="D371" s="81">
        <v>0</v>
      </c>
      <c r="E371" s="82">
        <v>52562.2</v>
      </c>
      <c r="F371" s="82">
        <v>52691.5</v>
      </c>
    </row>
    <row r="372" spans="1:6" ht="31.5">
      <c r="A372" s="83" t="s">
        <v>420</v>
      </c>
      <c r="B372" s="84" t="s">
        <v>421</v>
      </c>
      <c r="C372" s="85" t="s">
        <v>147</v>
      </c>
      <c r="D372" s="86">
        <v>0</v>
      </c>
      <c r="E372" s="87">
        <v>52552.2</v>
      </c>
      <c r="F372" s="87">
        <v>52681.5</v>
      </c>
    </row>
    <row r="373" spans="1:6" ht="47.25">
      <c r="A373" s="83" t="s">
        <v>422</v>
      </c>
      <c r="B373" s="84" t="s">
        <v>423</v>
      </c>
      <c r="C373" s="85" t="s">
        <v>147</v>
      </c>
      <c r="D373" s="86">
        <v>0</v>
      </c>
      <c r="E373" s="87">
        <v>191</v>
      </c>
      <c r="F373" s="87">
        <v>194</v>
      </c>
    </row>
    <row r="374" spans="1:6" ht="31.5">
      <c r="A374" s="83" t="s">
        <v>424</v>
      </c>
      <c r="B374" s="84" t="s">
        <v>425</v>
      </c>
      <c r="C374" s="85" t="s">
        <v>147</v>
      </c>
      <c r="D374" s="86">
        <v>0</v>
      </c>
      <c r="E374" s="87">
        <v>10</v>
      </c>
      <c r="F374" s="87">
        <v>10</v>
      </c>
    </row>
    <row r="375" spans="1:6" ht="31.5">
      <c r="A375" s="83" t="s">
        <v>154</v>
      </c>
      <c r="B375" s="84" t="s">
        <v>425</v>
      </c>
      <c r="C375" s="85" t="s">
        <v>155</v>
      </c>
      <c r="D375" s="86">
        <v>0</v>
      </c>
      <c r="E375" s="87">
        <v>10</v>
      </c>
      <c r="F375" s="87">
        <v>10</v>
      </c>
    </row>
    <row r="376" spans="1:6" ht="31.5">
      <c r="A376" s="83" t="s">
        <v>163</v>
      </c>
      <c r="B376" s="84" t="s">
        <v>425</v>
      </c>
      <c r="C376" s="85" t="s">
        <v>155</v>
      </c>
      <c r="D376" s="86">
        <v>705</v>
      </c>
      <c r="E376" s="87">
        <v>10</v>
      </c>
      <c r="F376" s="87">
        <v>10</v>
      </c>
    </row>
    <row r="377" spans="1:6" ht="31.5">
      <c r="A377" s="83" t="s">
        <v>426</v>
      </c>
      <c r="B377" s="84" t="s">
        <v>427</v>
      </c>
      <c r="C377" s="85" t="s">
        <v>147</v>
      </c>
      <c r="D377" s="86">
        <v>0</v>
      </c>
      <c r="E377" s="87">
        <v>151</v>
      </c>
      <c r="F377" s="87">
        <v>151</v>
      </c>
    </row>
    <row r="378" spans="1:6" ht="31.5">
      <c r="A378" s="83" t="s">
        <v>154</v>
      </c>
      <c r="B378" s="84" t="s">
        <v>427</v>
      </c>
      <c r="C378" s="85" t="s">
        <v>155</v>
      </c>
      <c r="D378" s="86">
        <v>0</v>
      </c>
      <c r="E378" s="87">
        <v>151</v>
      </c>
      <c r="F378" s="87">
        <v>151</v>
      </c>
    </row>
    <row r="379" spans="1:6" ht="31.5">
      <c r="A379" s="83" t="s">
        <v>163</v>
      </c>
      <c r="B379" s="84" t="s">
        <v>427</v>
      </c>
      <c r="C379" s="85" t="s">
        <v>155</v>
      </c>
      <c r="D379" s="86">
        <v>705</v>
      </c>
      <c r="E379" s="87">
        <v>151</v>
      </c>
      <c r="F379" s="87">
        <v>151</v>
      </c>
    </row>
    <row r="380" spans="1:6" ht="47.25">
      <c r="A380" s="83" t="s">
        <v>428</v>
      </c>
      <c r="B380" s="84" t="s">
        <v>429</v>
      </c>
      <c r="C380" s="85" t="s">
        <v>147</v>
      </c>
      <c r="D380" s="86">
        <v>0</v>
      </c>
      <c r="E380" s="87">
        <v>30</v>
      </c>
      <c r="F380" s="87">
        <v>33</v>
      </c>
    </row>
    <row r="381" spans="1:6" ht="31.5">
      <c r="A381" s="83" t="s">
        <v>154</v>
      </c>
      <c r="B381" s="84" t="s">
        <v>429</v>
      </c>
      <c r="C381" s="85" t="s">
        <v>155</v>
      </c>
      <c r="D381" s="86">
        <v>0</v>
      </c>
      <c r="E381" s="87">
        <v>30</v>
      </c>
      <c r="F381" s="87">
        <v>33</v>
      </c>
    </row>
    <row r="382" spans="1:6" ht="31.5">
      <c r="A382" s="83" t="s">
        <v>163</v>
      </c>
      <c r="B382" s="84" t="s">
        <v>429</v>
      </c>
      <c r="C382" s="85" t="s">
        <v>155</v>
      </c>
      <c r="D382" s="86">
        <v>705</v>
      </c>
      <c r="E382" s="87">
        <v>30</v>
      </c>
      <c r="F382" s="87">
        <v>33</v>
      </c>
    </row>
    <row r="383" spans="1:6" ht="31.5">
      <c r="A383" s="83" t="s">
        <v>430</v>
      </c>
      <c r="B383" s="84" t="s">
        <v>431</v>
      </c>
      <c r="C383" s="85" t="s">
        <v>147</v>
      </c>
      <c r="D383" s="86">
        <v>0</v>
      </c>
      <c r="E383" s="87">
        <v>6901.5</v>
      </c>
      <c r="F383" s="87">
        <v>6901.5</v>
      </c>
    </row>
    <row r="384" spans="1:6" ht="94.5">
      <c r="A384" s="83" t="s">
        <v>432</v>
      </c>
      <c r="B384" s="84" t="s">
        <v>433</v>
      </c>
      <c r="C384" s="85" t="s">
        <v>147</v>
      </c>
      <c r="D384" s="86">
        <v>0</v>
      </c>
      <c r="E384" s="87">
        <v>6901.5</v>
      </c>
      <c r="F384" s="87">
        <v>6901.5</v>
      </c>
    </row>
    <row r="385" spans="1:6">
      <c r="A385" s="83" t="s">
        <v>172</v>
      </c>
      <c r="B385" s="84" t="s">
        <v>433</v>
      </c>
      <c r="C385" s="85" t="s">
        <v>173</v>
      </c>
      <c r="D385" s="86">
        <v>0</v>
      </c>
      <c r="E385" s="87">
        <v>6901.5</v>
      </c>
      <c r="F385" s="87">
        <v>6901.5</v>
      </c>
    </row>
    <row r="386" spans="1:6">
      <c r="A386" s="83" t="s">
        <v>434</v>
      </c>
      <c r="B386" s="84" t="s">
        <v>433</v>
      </c>
      <c r="C386" s="85" t="s">
        <v>173</v>
      </c>
      <c r="D386" s="86">
        <v>1001</v>
      </c>
      <c r="E386" s="87">
        <v>6901.5</v>
      </c>
      <c r="F386" s="87">
        <v>6901.5</v>
      </c>
    </row>
    <row r="387" spans="1:6" ht="47.25">
      <c r="A387" s="83" t="s">
        <v>435</v>
      </c>
      <c r="B387" s="84" t="s">
        <v>436</v>
      </c>
      <c r="C387" s="85" t="s">
        <v>147</v>
      </c>
      <c r="D387" s="86">
        <v>0</v>
      </c>
      <c r="E387" s="87">
        <v>1392.7</v>
      </c>
      <c r="F387" s="87">
        <v>1434</v>
      </c>
    </row>
    <row r="388" spans="1:6" ht="63">
      <c r="A388" s="83" t="s">
        <v>437</v>
      </c>
      <c r="B388" s="84" t="s">
        <v>438</v>
      </c>
      <c r="C388" s="85" t="s">
        <v>147</v>
      </c>
      <c r="D388" s="86">
        <v>0</v>
      </c>
      <c r="E388" s="87">
        <v>1389.7</v>
      </c>
      <c r="F388" s="87">
        <v>1431</v>
      </c>
    </row>
    <row r="389" spans="1:6">
      <c r="A389" s="83" t="s">
        <v>172</v>
      </c>
      <c r="B389" s="84" t="s">
        <v>438</v>
      </c>
      <c r="C389" s="85" t="s">
        <v>173</v>
      </c>
      <c r="D389" s="86">
        <v>0</v>
      </c>
      <c r="E389" s="87">
        <v>1389.7</v>
      </c>
      <c r="F389" s="87">
        <v>1431</v>
      </c>
    </row>
    <row r="390" spans="1:6">
      <c r="A390" s="83" t="s">
        <v>309</v>
      </c>
      <c r="B390" s="84" t="s">
        <v>438</v>
      </c>
      <c r="C390" s="85" t="s">
        <v>173</v>
      </c>
      <c r="D390" s="86">
        <v>113</v>
      </c>
      <c r="E390" s="87">
        <v>1389.7</v>
      </c>
      <c r="F390" s="87">
        <v>1431</v>
      </c>
    </row>
    <row r="391" spans="1:6" ht="31.5">
      <c r="A391" s="83" t="s">
        <v>439</v>
      </c>
      <c r="B391" s="84" t="s">
        <v>440</v>
      </c>
      <c r="C391" s="85" t="s">
        <v>147</v>
      </c>
      <c r="D391" s="86">
        <v>0</v>
      </c>
      <c r="E391" s="87">
        <v>3</v>
      </c>
      <c r="F391" s="87">
        <v>3</v>
      </c>
    </row>
    <row r="392" spans="1:6">
      <c r="A392" s="83" t="s">
        <v>172</v>
      </c>
      <c r="B392" s="84" t="s">
        <v>440</v>
      </c>
      <c r="C392" s="85" t="s">
        <v>173</v>
      </c>
      <c r="D392" s="86">
        <v>0</v>
      </c>
      <c r="E392" s="87">
        <v>3</v>
      </c>
      <c r="F392" s="87">
        <v>3</v>
      </c>
    </row>
    <row r="393" spans="1:6">
      <c r="A393" s="83" t="s">
        <v>309</v>
      </c>
      <c r="B393" s="84" t="s">
        <v>440</v>
      </c>
      <c r="C393" s="85" t="s">
        <v>173</v>
      </c>
      <c r="D393" s="86">
        <v>113</v>
      </c>
      <c r="E393" s="87">
        <v>3</v>
      </c>
      <c r="F393" s="87">
        <v>3</v>
      </c>
    </row>
    <row r="394" spans="1:6" ht="31.5">
      <c r="A394" s="83" t="s">
        <v>445</v>
      </c>
      <c r="B394" s="84" t="s">
        <v>446</v>
      </c>
      <c r="C394" s="85" t="s">
        <v>147</v>
      </c>
      <c r="D394" s="86">
        <v>0</v>
      </c>
      <c r="E394" s="87">
        <v>36387</v>
      </c>
      <c r="F394" s="87">
        <v>36548.400000000001</v>
      </c>
    </row>
    <row r="395" spans="1:6" ht="31.5">
      <c r="A395" s="83" t="s">
        <v>235</v>
      </c>
      <c r="B395" s="84" t="s">
        <v>447</v>
      </c>
      <c r="C395" s="85" t="s">
        <v>147</v>
      </c>
      <c r="D395" s="86">
        <v>0</v>
      </c>
      <c r="E395" s="87">
        <v>23812.6</v>
      </c>
      <c r="F395" s="87">
        <v>25974.6</v>
      </c>
    </row>
    <row r="396" spans="1:6" ht="63">
      <c r="A396" s="83" t="s">
        <v>170</v>
      </c>
      <c r="B396" s="84" t="s">
        <v>447</v>
      </c>
      <c r="C396" s="85" t="s">
        <v>171</v>
      </c>
      <c r="D396" s="86">
        <v>0</v>
      </c>
      <c r="E396" s="87">
        <v>21910.6</v>
      </c>
      <c r="F396" s="87">
        <v>23771.200000000001</v>
      </c>
    </row>
    <row r="397" spans="1:6" ht="47.25">
      <c r="A397" s="83" t="s">
        <v>329</v>
      </c>
      <c r="B397" s="84" t="s">
        <v>447</v>
      </c>
      <c r="C397" s="85" t="s">
        <v>171</v>
      </c>
      <c r="D397" s="86">
        <v>104</v>
      </c>
      <c r="E397" s="87">
        <v>21910.6</v>
      </c>
      <c r="F397" s="87">
        <v>23771.200000000001</v>
      </c>
    </row>
    <row r="398" spans="1:6" ht="31.5">
      <c r="A398" s="83" t="s">
        <v>154</v>
      </c>
      <c r="B398" s="84" t="s">
        <v>447</v>
      </c>
      <c r="C398" s="85" t="s">
        <v>155</v>
      </c>
      <c r="D398" s="86">
        <v>0</v>
      </c>
      <c r="E398" s="87">
        <v>1892.5</v>
      </c>
      <c r="F398" s="87">
        <v>2193.9</v>
      </c>
    </row>
    <row r="399" spans="1:6" ht="47.25">
      <c r="A399" s="83" t="s">
        <v>329</v>
      </c>
      <c r="B399" s="84" t="s">
        <v>447</v>
      </c>
      <c r="C399" s="85" t="s">
        <v>155</v>
      </c>
      <c r="D399" s="86">
        <v>104</v>
      </c>
      <c r="E399" s="87">
        <v>1892.5</v>
      </c>
      <c r="F399" s="87">
        <v>2193.9</v>
      </c>
    </row>
    <row r="400" spans="1:6">
      <c r="A400" s="83" t="s">
        <v>166</v>
      </c>
      <c r="B400" s="84" t="s">
        <v>447</v>
      </c>
      <c r="C400" s="85" t="s">
        <v>167</v>
      </c>
      <c r="D400" s="86">
        <v>0</v>
      </c>
      <c r="E400" s="87">
        <v>9.5</v>
      </c>
      <c r="F400" s="87">
        <v>9.5</v>
      </c>
    </row>
    <row r="401" spans="1:6" ht="47.25">
      <c r="A401" s="83" t="s">
        <v>329</v>
      </c>
      <c r="B401" s="84" t="s">
        <v>447</v>
      </c>
      <c r="C401" s="85" t="s">
        <v>167</v>
      </c>
      <c r="D401" s="86">
        <v>104</v>
      </c>
      <c r="E401" s="87">
        <v>9.5</v>
      </c>
      <c r="F401" s="87">
        <v>9.5</v>
      </c>
    </row>
    <row r="402" spans="1:6" ht="157.5">
      <c r="A402" s="83" t="s">
        <v>228</v>
      </c>
      <c r="B402" s="84" t="s">
        <v>448</v>
      </c>
      <c r="C402" s="85" t="s">
        <v>147</v>
      </c>
      <c r="D402" s="86">
        <v>0</v>
      </c>
      <c r="E402" s="87">
        <v>11869.4</v>
      </c>
      <c r="F402" s="87">
        <v>9981.7999999999993</v>
      </c>
    </row>
    <row r="403" spans="1:6" ht="63">
      <c r="A403" s="83" t="s">
        <v>170</v>
      </c>
      <c r="B403" s="84" t="s">
        <v>448</v>
      </c>
      <c r="C403" s="85" t="s">
        <v>171</v>
      </c>
      <c r="D403" s="86">
        <v>0</v>
      </c>
      <c r="E403" s="87">
        <v>11869.4</v>
      </c>
      <c r="F403" s="87">
        <v>9981.7999999999993</v>
      </c>
    </row>
    <row r="404" spans="1:6" ht="47.25">
      <c r="A404" s="83" t="s">
        <v>329</v>
      </c>
      <c r="B404" s="84" t="s">
        <v>448</v>
      </c>
      <c r="C404" s="85" t="s">
        <v>171</v>
      </c>
      <c r="D404" s="86">
        <v>104</v>
      </c>
      <c r="E404" s="87">
        <v>11869.4</v>
      </c>
      <c r="F404" s="87">
        <v>9981.7999999999993</v>
      </c>
    </row>
    <row r="405" spans="1:6" ht="157.5">
      <c r="A405" s="83" t="s">
        <v>228</v>
      </c>
      <c r="B405" s="84" t="s">
        <v>449</v>
      </c>
      <c r="C405" s="85" t="s">
        <v>147</v>
      </c>
      <c r="D405" s="86">
        <v>0</v>
      </c>
      <c r="E405" s="87">
        <v>705</v>
      </c>
      <c r="F405" s="87">
        <v>592</v>
      </c>
    </row>
    <row r="406" spans="1:6" ht="63">
      <c r="A406" s="83" t="s">
        <v>170</v>
      </c>
      <c r="B406" s="84" t="s">
        <v>449</v>
      </c>
      <c r="C406" s="85" t="s">
        <v>171</v>
      </c>
      <c r="D406" s="86">
        <v>0</v>
      </c>
      <c r="E406" s="87">
        <v>705</v>
      </c>
      <c r="F406" s="87">
        <v>592</v>
      </c>
    </row>
    <row r="407" spans="1:6" ht="47.25">
      <c r="A407" s="83" t="s">
        <v>329</v>
      </c>
      <c r="B407" s="84" t="s">
        <v>449</v>
      </c>
      <c r="C407" s="85" t="s">
        <v>171</v>
      </c>
      <c r="D407" s="86">
        <v>104</v>
      </c>
      <c r="E407" s="87">
        <v>705</v>
      </c>
      <c r="F407" s="87">
        <v>592</v>
      </c>
    </row>
    <row r="408" spans="1:6" ht="31.5">
      <c r="A408" s="83" t="s">
        <v>450</v>
      </c>
      <c r="B408" s="84" t="s">
        <v>451</v>
      </c>
      <c r="C408" s="85" t="s">
        <v>147</v>
      </c>
      <c r="D408" s="86">
        <v>0</v>
      </c>
      <c r="E408" s="87">
        <v>2814.9</v>
      </c>
      <c r="F408" s="87">
        <v>2800.2</v>
      </c>
    </row>
    <row r="409" spans="1:6" ht="31.5">
      <c r="A409" s="83" t="s">
        <v>235</v>
      </c>
      <c r="B409" s="84" t="s">
        <v>453</v>
      </c>
      <c r="C409" s="85" t="s">
        <v>147</v>
      </c>
      <c r="D409" s="86">
        <v>0</v>
      </c>
      <c r="E409" s="87">
        <v>1757.9</v>
      </c>
      <c r="F409" s="87">
        <v>1914.5</v>
      </c>
    </row>
    <row r="410" spans="1:6" ht="63">
      <c r="A410" s="83" t="s">
        <v>170</v>
      </c>
      <c r="B410" s="84" t="s">
        <v>453</v>
      </c>
      <c r="C410" s="85" t="s">
        <v>171</v>
      </c>
      <c r="D410" s="86">
        <v>0</v>
      </c>
      <c r="E410" s="87">
        <v>1757.9</v>
      </c>
      <c r="F410" s="87">
        <v>1914.5</v>
      </c>
    </row>
    <row r="411" spans="1:6" ht="31.5">
      <c r="A411" s="83" t="s">
        <v>454</v>
      </c>
      <c r="B411" s="84" t="s">
        <v>453</v>
      </c>
      <c r="C411" s="85" t="s">
        <v>171</v>
      </c>
      <c r="D411" s="86">
        <v>102</v>
      </c>
      <c r="E411" s="87">
        <v>1757.9</v>
      </c>
      <c r="F411" s="87">
        <v>1914.5</v>
      </c>
    </row>
    <row r="412" spans="1:6" ht="157.5">
      <c r="A412" s="83" t="s">
        <v>228</v>
      </c>
      <c r="B412" s="84" t="s">
        <v>455</v>
      </c>
      <c r="C412" s="85" t="s">
        <v>147</v>
      </c>
      <c r="D412" s="86">
        <v>0</v>
      </c>
      <c r="E412" s="87">
        <v>1057</v>
      </c>
      <c r="F412" s="87">
        <v>885.7</v>
      </c>
    </row>
    <row r="413" spans="1:6" ht="63">
      <c r="A413" s="83" t="s">
        <v>170</v>
      </c>
      <c r="B413" s="84" t="s">
        <v>455</v>
      </c>
      <c r="C413" s="85" t="s">
        <v>171</v>
      </c>
      <c r="D413" s="86">
        <v>0</v>
      </c>
      <c r="E413" s="87">
        <v>1057</v>
      </c>
      <c r="F413" s="87">
        <v>885.7</v>
      </c>
    </row>
    <row r="414" spans="1:6" ht="31.5">
      <c r="A414" s="83" t="s">
        <v>454</v>
      </c>
      <c r="B414" s="84" t="s">
        <v>455</v>
      </c>
      <c r="C414" s="85" t="s">
        <v>171</v>
      </c>
      <c r="D414" s="86">
        <v>102</v>
      </c>
      <c r="E414" s="87">
        <v>1057</v>
      </c>
      <c r="F414" s="87">
        <v>885.7</v>
      </c>
    </row>
    <row r="415" spans="1:6" ht="31.5">
      <c r="A415" s="83" t="s">
        <v>456</v>
      </c>
      <c r="B415" s="84" t="s">
        <v>457</v>
      </c>
      <c r="C415" s="85" t="s">
        <v>147</v>
      </c>
      <c r="D415" s="86">
        <v>0</v>
      </c>
      <c r="E415" s="87">
        <v>4865.1000000000004</v>
      </c>
      <c r="F415" s="87">
        <v>4803.3999999999996</v>
      </c>
    </row>
    <row r="416" spans="1:6" ht="47.25">
      <c r="A416" s="83" t="s">
        <v>458</v>
      </c>
      <c r="B416" s="84" t="s">
        <v>459</v>
      </c>
      <c r="C416" s="85" t="s">
        <v>147</v>
      </c>
      <c r="D416" s="86">
        <v>0</v>
      </c>
      <c r="E416" s="87">
        <v>68.2</v>
      </c>
      <c r="F416" s="87">
        <v>6.5</v>
      </c>
    </row>
    <row r="417" spans="1:6" ht="31.5">
      <c r="A417" s="83" t="s">
        <v>154</v>
      </c>
      <c r="B417" s="84" t="s">
        <v>459</v>
      </c>
      <c r="C417" s="85" t="s">
        <v>155</v>
      </c>
      <c r="D417" s="86">
        <v>0</v>
      </c>
      <c r="E417" s="87">
        <v>68.2</v>
      </c>
      <c r="F417" s="87">
        <v>6.5</v>
      </c>
    </row>
    <row r="418" spans="1:6">
      <c r="A418" s="83" t="s">
        <v>460</v>
      </c>
      <c r="B418" s="84" t="s">
        <v>459</v>
      </c>
      <c r="C418" s="85" t="s">
        <v>155</v>
      </c>
      <c r="D418" s="86">
        <v>105</v>
      </c>
      <c r="E418" s="87">
        <v>68.2</v>
      </c>
      <c r="F418" s="87">
        <v>6.5</v>
      </c>
    </row>
    <row r="419" spans="1:6" ht="63">
      <c r="A419" s="83" t="s">
        <v>461</v>
      </c>
      <c r="B419" s="84" t="s">
        <v>462</v>
      </c>
      <c r="C419" s="85" t="s">
        <v>147</v>
      </c>
      <c r="D419" s="86">
        <v>0</v>
      </c>
      <c r="E419" s="87">
        <v>1640.6</v>
      </c>
      <c r="F419" s="87">
        <v>1640.6</v>
      </c>
    </row>
    <row r="420" spans="1:6" ht="63">
      <c r="A420" s="83" t="s">
        <v>170</v>
      </c>
      <c r="B420" s="84" t="s">
        <v>462</v>
      </c>
      <c r="C420" s="85" t="s">
        <v>171</v>
      </c>
      <c r="D420" s="86">
        <v>0</v>
      </c>
      <c r="E420" s="87">
        <v>1493.1</v>
      </c>
      <c r="F420" s="87">
        <v>1493.1</v>
      </c>
    </row>
    <row r="421" spans="1:6" ht="47.25">
      <c r="A421" s="83" t="s">
        <v>329</v>
      </c>
      <c r="B421" s="84" t="s">
        <v>462</v>
      </c>
      <c r="C421" s="85" t="s">
        <v>171</v>
      </c>
      <c r="D421" s="86">
        <v>104</v>
      </c>
      <c r="E421" s="87">
        <v>1493.1</v>
      </c>
      <c r="F421" s="87">
        <v>1493.1</v>
      </c>
    </row>
    <row r="422" spans="1:6" ht="31.5">
      <c r="A422" s="83" t="s">
        <v>154</v>
      </c>
      <c r="B422" s="84" t="s">
        <v>462</v>
      </c>
      <c r="C422" s="85" t="s">
        <v>155</v>
      </c>
      <c r="D422" s="86">
        <v>0</v>
      </c>
      <c r="E422" s="87">
        <v>147.5</v>
      </c>
      <c r="F422" s="87">
        <v>147.5</v>
      </c>
    </row>
    <row r="423" spans="1:6" ht="47.25">
      <c r="A423" s="83" t="s">
        <v>329</v>
      </c>
      <c r="B423" s="84" t="s">
        <v>462</v>
      </c>
      <c r="C423" s="85" t="s">
        <v>155</v>
      </c>
      <c r="D423" s="86">
        <v>104</v>
      </c>
      <c r="E423" s="87">
        <v>147.5</v>
      </c>
      <c r="F423" s="87">
        <v>147.5</v>
      </c>
    </row>
    <row r="424" spans="1:6" ht="63">
      <c r="A424" s="83" t="s">
        <v>463</v>
      </c>
      <c r="B424" s="84" t="s">
        <v>464</v>
      </c>
      <c r="C424" s="85" t="s">
        <v>147</v>
      </c>
      <c r="D424" s="86">
        <v>0</v>
      </c>
      <c r="E424" s="87">
        <v>1515.7</v>
      </c>
      <c r="F424" s="87">
        <v>1515.7</v>
      </c>
    </row>
    <row r="425" spans="1:6" ht="63">
      <c r="A425" s="83" t="s">
        <v>170</v>
      </c>
      <c r="B425" s="84" t="s">
        <v>464</v>
      </c>
      <c r="C425" s="85" t="s">
        <v>171</v>
      </c>
      <c r="D425" s="86">
        <v>0</v>
      </c>
      <c r="E425" s="87">
        <v>1328.3</v>
      </c>
      <c r="F425" s="87">
        <v>1328.3</v>
      </c>
    </row>
    <row r="426" spans="1:6" ht="47.25">
      <c r="A426" s="83" t="s">
        <v>329</v>
      </c>
      <c r="B426" s="84" t="s">
        <v>464</v>
      </c>
      <c r="C426" s="85" t="s">
        <v>171</v>
      </c>
      <c r="D426" s="86">
        <v>104</v>
      </c>
      <c r="E426" s="87">
        <v>1328.3</v>
      </c>
      <c r="F426" s="87">
        <v>1328.3</v>
      </c>
    </row>
    <row r="427" spans="1:6" ht="31.5">
      <c r="A427" s="83" t="s">
        <v>154</v>
      </c>
      <c r="B427" s="84" t="s">
        <v>464</v>
      </c>
      <c r="C427" s="85" t="s">
        <v>155</v>
      </c>
      <c r="D427" s="86">
        <v>0</v>
      </c>
      <c r="E427" s="87">
        <v>187.4</v>
      </c>
      <c r="F427" s="87">
        <v>187.4</v>
      </c>
    </row>
    <row r="428" spans="1:6" ht="47.25">
      <c r="A428" s="83" t="s">
        <v>329</v>
      </c>
      <c r="B428" s="84" t="s">
        <v>464</v>
      </c>
      <c r="C428" s="85" t="s">
        <v>155</v>
      </c>
      <c r="D428" s="86">
        <v>104</v>
      </c>
      <c r="E428" s="87">
        <v>187.4</v>
      </c>
      <c r="F428" s="87">
        <v>187.4</v>
      </c>
    </row>
    <row r="429" spans="1:6" ht="31.5">
      <c r="A429" s="83" t="s">
        <v>465</v>
      </c>
      <c r="B429" s="84" t="s">
        <v>466</v>
      </c>
      <c r="C429" s="85" t="s">
        <v>147</v>
      </c>
      <c r="D429" s="86">
        <v>0</v>
      </c>
      <c r="E429" s="87">
        <v>821.3</v>
      </c>
      <c r="F429" s="87">
        <v>821.3</v>
      </c>
    </row>
    <row r="430" spans="1:6" ht="63">
      <c r="A430" s="83" t="s">
        <v>170</v>
      </c>
      <c r="B430" s="84" t="s">
        <v>466</v>
      </c>
      <c r="C430" s="85" t="s">
        <v>171</v>
      </c>
      <c r="D430" s="86">
        <v>0</v>
      </c>
      <c r="E430" s="87">
        <v>758.8</v>
      </c>
      <c r="F430" s="87">
        <v>758.8</v>
      </c>
    </row>
    <row r="431" spans="1:6" ht="47.25">
      <c r="A431" s="83" t="s">
        <v>329</v>
      </c>
      <c r="B431" s="84" t="s">
        <v>466</v>
      </c>
      <c r="C431" s="85" t="s">
        <v>171</v>
      </c>
      <c r="D431" s="86">
        <v>104</v>
      </c>
      <c r="E431" s="87">
        <v>758.8</v>
      </c>
      <c r="F431" s="87">
        <v>758.8</v>
      </c>
    </row>
    <row r="432" spans="1:6" ht="31.5">
      <c r="A432" s="83" t="s">
        <v>154</v>
      </c>
      <c r="B432" s="84" t="s">
        <v>466</v>
      </c>
      <c r="C432" s="85" t="s">
        <v>155</v>
      </c>
      <c r="D432" s="86">
        <v>0</v>
      </c>
      <c r="E432" s="87">
        <v>62.5</v>
      </c>
      <c r="F432" s="87">
        <v>62.5</v>
      </c>
    </row>
    <row r="433" spans="1:6" ht="47.25">
      <c r="A433" s="83" t="s">
        <v>329</v>
      </c>
      <c r="B433" s="84" t="s">
        <v>466</v>
      </c>
      <c r="C433" s="85" t="s">
        <v>155</v>
      </c>
      <c r="D433" s="86">
        <v>104</v>
      </c>
      <c r="E433" s="87">
        <v>62.5</v>
      </c>
      <c r="F433" s="87">
        <v>62.5</v>
      </c>
    </row>
    <row r="434" spans="1:6" ht="47.25">
      <c r="A434" s="83" t="s">
        <v>467</v>
      </c>
      <c r="B434" s="84" t="s">
        <v>468</v>
      </c>
      <c r="C434" s="85" t="s">
        <v>147</v>
      </c>
      <c r="D434" s="86">
        <v>0</v>
      </c>
      <c r="E434" s="87">
        <v>818.6</v>
      </c>
      <c r="F434" s="87">
        <v>818.6</v>
      </c>
    </row>
    <row r="435" spans="1:6" ht="63">
      <c r="A435" s="83" t="s">
        <v>170</v>
      </c>
      <c r="B435" s="84" t="s">
        <v>468</v>
      </c>
      <c r="C435" s="85" t="s">
        <v>171</v>
      </c>
      <c r="D435" s="86">
        <v>0</v>
      </c>
      <c r="E435" s="87">
        <v>749.6</v>
      </c>
      <c r="F435" s="87">
        <v>749.6</v>
      </c>
    </row>
    <row r="436" spans="1:6" ht="47.25">
      <c r="A436" s="83" t="s">
        <v>329</v>
      </c>
      <c r="B436" s="84" t="s">
        <v>468</v>
      </c>
      <c r="C436" s="85" t="s">
        <v>171</v>
      </c>
      <c r="D436" s="86">
        <v>104</v>
      </c>
      <c r="E436" s="87">
        <v>749.6</v>
      </c>
      <c r="F436" s="87">
        <v>749.6</v>
      </c>
    </row>
    <row r="437" spans="1:6" ht="31.5">
      <c r="A437" s="83" t="s">
        <v>154</v>
      </c>
      <c r="B437" s="84" t="s">
        <v>468</v>
      </c>
      <c r="C437" s="85" t="s">
        <v>155</v>
      </c>
      <c r="D437" s="86">
        <v>0</v>
      </c>
      <c r="E437" s="87">
        <v>69</v>
      </c>
      <c r="F437" s="87">
        <v>69</v>
      </c>
    </row>
    <row r="438" spans="1:6" ht="47.25">
      <c r="A438" s="83" t="s">
        <v>329</v>
      </c>
      <c r="B438" s="84" t="s">
        <v>468</v>
      </c>
      <c r="C438" s="85" t="s">
        <v>155</v>
      </c>
      <c r="D438" s="86">
        <v>104</v>
      </c>
      <c r="E438" s="87">
        <v>69</v>
      </c>
      <c r="F438" s="87">
        <v>69</v>
      </c>
    </row>
    <row r="439" spans="1:6" ht="94.5">
      <c r="A439" s="83" t="s">
        <v>469</v>
      </c>
      <c r="B439" s="84" t="s">
        <v>470</v>
      </c>
      <c r="C439" s="85" t="s">
        <v>147</v>
      </c>
      <c r="D439" s="86">
        <v>0</v>
      </c>
      <c r="E439" s="87">
        <v>0.7</v>
      </c>
      <c r="F439" s="87">
        <v>0.7</v>
      </c>
    </row>
    <row r="440" spans="1:6" ht="31.5">
      <c r="A440" s="83" t="s">
        <v>154</v>
      </c>
      <c r="B440" s="84" t="s">
        <v>470</v>
      </c>
      <c r="C440" s="85" t="s">
        <v>155</v>
      </c>
      <c r="D440" s="86">
        <v>0</v>
      </c>
      <c r="E440" s="87">
        <v>0.7</v>
      </c>
      <c r="F440" s="87">
        <v>0.7</v>
      </c>
    </row>
    <row r="441" spans="1:6" ht="47.25">
      <c r="A441" s="83" t="s">
        <v>329</v>
      </c>
      <c r="B441" s="84" t="s">
        <v>470</v>
      </c>
      <c r="C441" s="85" t="s">
        <v>155</v>
      </c>
      <c r="D441" s="86">
        <v>104</v>
      </c>
      <c r="E441" s="87">
        <v>0.7</v>
      </c>
      <c r="F441" s="87">
        <v>0.7</v>
      </c>
    </row>
    <row r="442" spans="1:6" ht="31.5">
      <c r="A442" s="83" t="s">
        <v>471</v>
      </c>
      <c r="B442" s="84" t="s">
        <v>472</v>
      </c>
      <c r="C442" s="85" t="s">
        <v>147</v>
      </c>
      <c r="D442" s="86">
        <v>0</v>
      </c>
      <c r="E442" s="87">
        <v>10</v>
      </c>
      <c r="F442" s="87">
        <v>10</v>
      </c>
    </row>
    <row r="443" spans="1:6" ht="47.25">
      <c r="A443" s="83" t="s">
        <v>473</v>
      </c>
      <c r="B443" s="84" t="s">
        <v>474</v>
      </c>
      <c r="C443" s="85" t="s">
        <v>147</v>
      </c>
      <c r="D443" s="86">
        <v>0</v>
      </c>
      <c r="E443" s="87">
        <v>10</v>
      </c>
      <c r="F443" s="87">
        <v>10</v>
      </c>
    </row>
    <row r="444" spans="1:6">
      <c r="A444" s="83" t="s">
        <v>475</v>
      </c>
      <c r="B444" s="84" t="s">
        <v>476</v>
      </c>
      <c r="C444" s="85" t="s">
        <v>147</v>
      </c>
      <c r="D444" s="86">
        <v>0</v>
      </c>
      <c r="E444" s="87">
        <v>10</v>
      </c>
      <c r="F444" s="87">
        <v>10</v>
      </c>
    </row>
    <row r="445" spans="1:6" ht="31.5">
      <c r="A445" s="83" t="s">
        <v>154</v>
      </c>
      <c r="B445" s="84" t="s">
        <v>476</v>
      </c>
      <c r="C445" s="85" t="s">
        <v>155</v>
      </c>
      <c r="D445" s="86">
        <v>0</v>
      </c>
      <c r="E445" s="87">
        <v>10</v>
      </c>
      <c r="F445" s="87">
        <v>10</v>
      </c>
    </row>
    <row r="446" spans="1:6">
      <c r="A446" s="83" t="s">
        <v>309</v>
      </c>
      <c r="B446" s="84" t="s">
        <v>476</v>
      </c>
      <c r="C446" s="85" t="s">
        <v>155</v>
      </c>
      <c r="D446" s="86">
        <v>113</v>
      </c>
      <c r="E446" s="87">
        <v>10</v>
      </c>
      <c r="F446" s="87">
        <v>10</v>
      </c>
    </row>
    <row r="447" spans="1:6" s="88" customFormat="1" ht="47.25">
      <c r="A447" s="78" t="s">
        <v>477</v>
      </c>
      <c r="B447" s="79" t="s">
        <v>478</v>
      </c>
      <c r="C447" s="80" t="s">
        <v>147</v>
      </c>
      <c r="D447" s="81">
        <v>0</v>
      </c>
      <c r="E447" s="82">
        <v>5743.7</v>
      </c>
      <c r="F447" s="82">
        <v>5687</v>
      </c>
    </row>
    <row r="448" spans="1:6" ht="47.25">
      <c r="A448" s="83" t="s">
        <v>479</v>
      </c>
      <c r="B448" s="84" t="s">
        <v>480</v>
      </c>
      <c r="C448" s="85" t="s">
        <v>147</v>
      </c>
      <c r="D448" s="86">
        <v>0</v>
      </c>
      <c r="E448" s="87">
        <v>422.9</v>
      </c>
      <c r="F448" s="87">
        <v>448.1</v>
      </c>
    </row>
    <row r="449" spans="1:6" ht="47.25">
      <c r="A449" s="83" t="s">
        <v>481</v>
      </c>
      <c r="B449" s="84" t="s">
        <v>482</v>
      </c>
      <c r="C449" s="85" t="s">
        <v>147</v>
      </c>
      <c r="D449" s="86">
        <v>0</v>
      </c>
      <c r="E449" s="87">
        <v>422.9</v>
      </c>
      <c r="F449" s="87">
        <v>448.1</v>
      </c>
    </row>
    <row r="450" spans="1:6" ht="47.25">
      <c r="A450" s="83" t="s">
        <v>483</v>
      </c>
      <c r="B450" s="84" t="s">
        <v>484</v>
      </c>
      <c r="C450" s="85" t="s">
        <v>147</v>
      </c>
      <c r="D450" s="86">
        <v>0</v>
      </c>
      <c r="E450" s="87">
        <v>37.4</v>
      </c>
      <c r="F450" s="87">
        <v>37.4</v>
      </c>
    </row>
    <row r="451" spans="1:6" ht="31.5">
      <c r="A451" s="83" t="s">
        <v>154</v>
      </c>
      <c r="B451" s="84" t="s">
        <v>484</v>
      </c>
      <c r="C451" s="85" t="s">
        <v>155</v>
      </c>
      <c r="D451" s="86">
        <v>0</v>
      </c>
      <c r="E451" s="87">
        <v>37.4</v>
      </c>
      <c r="F451" s="87">
        <v>37.4</v>
      </c>
    </row>
    <row r="452" spans="1:6">
      <c r="A452" s="83" t="s">
        <v>237</v>
      </c>
      <c r="B452" s="84" t="s">
        <v>484</v>
      </c>
      <c r="C452" s="85" t="s">
        <v>155</v>
      </c>
      <c r="D452" s="86">
        <v>709</v>
      </c>
      <c r="E452" s="87">
        <v>37.4</v>
      </c>
      <c r="F452" s="87">
        <v>37.4</v>
      </c>
    </row>
    <row r="453" spans="1:6">
      <c r="A453" s="83" t="s">
        <v>485</v>
      </c>
      <c r="B453" s="84" t="s">
        <v>486</v>
      </c>
      <c r="C453" s="85" t="s">
        <v>147</v>
      </c>
      <c r="D453" s="86">
        <v>0</v>
      </c>
      <c r="E453" s="87">
        <v>385.5</v>
      </c>
      <c r="F453" s="87">
        <v>410.7</v>
      </c>
    </row>
    <row r="454" spans="1:6" ht="31.5">
      <c r="A454" s="83" t="s">
        <v>154</v>
      </c>
      <c r="B454" s="84" t="s">
        <v>486</v>
      </c>
      <c r="C454" s="85" t="s">
        <v>155</v>
      </c>
      <c r="D454" s="86">
        <v>0</v>
      </c>
      <c r="E454" s="87">
        <v>385.5</v>
      </c>
      <c r="F454" s="87">
        <v>410.7</v>
      </c>
    </row>
    <row r="455" spans="1:6">
      <c r="A455" s="83" t="s">
        <v>405</v>
      </c>
      <c r="B455" s="84" t="s">
        <v>486</v>
      </c>
      <c r="C455" s="85" t="s">
        <v>155</v>
      </c>
      <c r="D455" s="86">
        <v>409</v>
      </c>
      <c r="E455" s="87">
        <v>385.5</v>
      </c>
      <c r="F455" s="87">
        <v>410.7</v>
      </c>
    </row>
    <row r="456" spans="1:6" ht="47.25">
      <c r="A456" s="83" t="s">
        <v>493</v>
      </c>
      <c r="B456" s="84" t="s">
        <v>494</v>
      </c>
      <c r="C456" s="85" t="s">
        <v>147</v>
      </c>
      <c r="D456" s="86">
        <v>0</v>
      </c>
      <c r="E456" s="87">
        <v>33.5</v>
      </c>
      <c r="F456" s="87">
        <v>33.5</v>
      </c>
    </row>
    <row r="457" spans="1:6" ht="63">
      <c r="A457" s="83" t="s">
        <v>495</v>
      </c>
      <c r="B457" s="84" t="s">
        <v>496</v>
      </c>
      <c r="C457" s="85" t="s">
        <v>147</v>
      </c>
      <c r="D457" s="86">
        <v>0</v>
      </c>
      <c r="E457" s="87">
        <v>33.5</v>
      </c>
      <c r="F457" s="87">
        <v>33.5</v>
      </c>
    </row>
    <row r="458" spans="1:6" ht="19.5" customHeight="1">
      <c r="A458" s="83" t="s">
        <v>497</v>
      </c>
      <c r="B458" s="84" t="s">
        <v>498</v>
      </c>
      <c r="C458" s="85" t="s">
        <v>147</v>
      </c>
      <c r="D458" s="86">
        <v>0</v>
      </c>
      <c r="E458" s="87">
        <v>30.5</v>
      </c>
      <c r="F458" s="87">
        <v>30.5</v>
      </c>
    </row>
    <row r="459" spans="1:6" ht="31.5">
      <c r="A459" s="83" t="s">
        <v>154</v>
      </c>
      <c r="B459" s="84" t="s">
        <v>498</v>
      </c>
      <c r="C459" s="85" t="s">
        <v>155</v>
      </c>
      <c r="D459" s="86">
        <v>0</v>
      </c>
      <c r="E459" s="87">
        <v>30.5</v>
      </c>
      <c r="F459" s="87">
        <v>30.5</v>
      </c>
    </row>
    <row r="460" spans="1:6">
      <c r="A460" s="83" t="s">
        <v>309</v>
      </c>
      <c r="B460" s="84" t="s">
        <v>498</v>
      </c>
      <c r="C460" s="85" t="s">
        <v>155</v>
      </c>
      <c r="D460" s="86">
        <v>113</v>
      </c>
      <c r="E460" s="87">
        <v>30.5</v>
      </c>
      <c r="F460" s="87">
        <v>30.5</v>
      </c>
    </row>
    <row r="461" spans="1:6">
      <c r="A461" s="83" t="s">
        <v>499</v>
      </c>
      <c r="B461" s="84" t="s">
        <v>500</v>
      </c>
      <c r="C461" s="85" t="s">
        <v>147</v>
      </c>
      <c r="D461" s="86">
        <v>0</v>
      </c>
      <c r="E461" s="87">
        <v>3</v>
      </c>
      <c r="F461" s="87">
        <v>3</v>
      </c>
    </row>
    <row r="462" spans="1:6" ht="31.5">
      <c r="A462" s="83" t="s">
        <v>154</v>
      </c>
      <c r="B462" s="84" t="s">
        <v>500</v>
      </c>
      <c r="C462" s="85" t="s">
        <v>155</v>
      </c>
      <c r="D462" s="86">
        <v>0</v>
      </c>
      <c r="E462" s="87">
        <v>3</v>
      </c>
      <c r="F462" s="87">
        <v>3</v>
      </c>
    </row>
    <row r="463" spans="1:6">
      <c r="A463" s="83" t="s">
        <v>309</v>
      </c>
      <c r="B463" s="84" t="s">
        <v>500</v>
      </c>
      <c r="C463" s="85" t="s">
        <v>155</v>
      </c>
      <c r="D463" s="86">
        <v>113</v>
      </c>
      <c r="E463" s="87">
        <v>3</v>
      </c>
      <c r="F463" s="87">
        <v>3</v>
      </c>
    </row>
    <row r="464" spans="1:6" ht="31.5">
      <c r="A464" s="83" t="s">
        <v>501</v>
      </c>
      <c r="B464" s="84" t="s">
        <v>502</v>
      </c>
      <c r="C464" s="85" t="s">
        <v>147</v>
      </c>
      <c r="D464" s="86">
        <v>0</v>
      </c>
      <c r="E464" s="87">
        <v>5287.3</v>
      </c>
      <c r="F464" s="87">
        <v>5205.3999999999996</v>
      </c>
    </row>
    <row r="465" spans="1:6" ht="47.25">
      <c r="A465" s="83" t="s">
        <v>503</v>
      </c>
      <c r="B465" s="84" t="s">
        <v>504</v>
      </c>
      <c r="C465" s="85" t="s">
        <v>147</v>
      </c>
      <c r="D465" s="86">
        <v>0</v>
      </c>
      <c r="E465" s="87">
        <v>70</v>
      </c>
      <c r="F465" s="87">
        <v>70</v>
      </c>
    </row>
    <row r="466" spans="1:6" ht="47.25">
      <c r="A466" s="83" t="s">
        <v>505</v>
      </c>
      <c r="B466" s="84" t="s">
        <v>506</v>
      </c>
      <c r="C466" s="85" t="s">
        <v>147</v>
      </c>
      <c r="D466" s="86">
        <v>0</v>
      </c>
      <c r="E466" s="87">
        <v>30</v>
      </c>
      <c r="F466" s="87">
        <v>30</v>
      </c>
    </row>
    <row r="467" spans="1:6" ht="31.5">
      <c r="A467" s="83" t="s">
        <v>154</v>
      </c>
      <c r="B467" s="84" t="s">
        <v>506</v>
      </c>
      <c r="C467" s="85" t="s">
        <v>155</v>
      </c>
      <c r="D467" s="86">
        <v>0</v>
      </c>
      <c r="E467" s="87">
        <v>30</v>
      </c>
      <c r="F467" s="87">
        <v>30</v>
      </c>
    </row>
    <row r="468" spans="1:6">
      <c r="A468" s="83" t="s">
        <v>309</v>
      </c>
      <c r="B468" s="84" t="s">
        <v>506</v>
      </c>
      <c r="C468" s="85" t="s">
        <v>155</v>
      </c>
      <c r="D468" s="86">
        <v>113</v>
      </c>
      <c r="E468" s="87">
        <v>30</v>
      </c>
      <c r="F468" s="87">
        <v>30</v>
      </c>
    </row>
    <row r="469" spans="1:6" ht="31.5">
      <c r="A469" s="83" t="s">
        <v>507</v>
      </c>
      <c r="B469" s="84" t="s">
        <v>508</v>
      </c>
      <c r="C469" s="85" t="s">
        <v>147</v>
      </c>
      <c r="D469" s="86">
        <v>0</v>
      </c>
      <c r="E469" s="87">
        <v>10</v>
      </c>
      <c r="F469" s="87">
        <v>10</v>
      </c>
    </row>
    <row r="470" spans="1:6" ht="31.5">
      <c r="A470" s="83" t="s">
        <v>154</v>
      </c>
      <c r="B470" s="84" t="s">
        <v>508</v>
      </c>
      <c r="C470" s="85" t="s">
        <v>155</v>
      </c>
      <c r="D470" s="86">
        <v>0</v>
      </c>
      <c r="E470" s="87">
        <v>10</v>
      </c>
      <c r="F470" s="87">
        <v>10</v>
      </c>
    </row>
    <row r="471" spans="1:6">
      <c r="A471" s="83" t="s">
        <v>309</v>
      </c>
      <c r="B471" s="84" t="s">
        <v>508</v>
      </c>
      <c r="C471" s="85" t="s">
        <v>155</v>
      </c>
      <c r="D471" s="86">
        <v>113</v>
      </c>
      <c r="E471" s="87">
        <v>10</v>
      </c>
      <c r="F471" s="87">
        <v>10</v>
      </c>
    </row>
    <row r="472" spans="1:6" ht="68.25" customHeight="1">
      <c r="A472" s="83" t="s">
        <v>509</v>
      </c>
      <c r="B472" s="84" t="s">
        <v>510</v>
      </c>
      <c r="C472" s="85" t="s">
        <v>147</v>
      </c>
      <c r="D472" s="86">
        <v>0</v>
      </c>
      <c r="E472" s="87">
        <v>5</v>
      </c>
      <c r="F472" s="87">
        <v>5</v>
      </c>
    </row>
    <row r="473" spans="1:6" ht="31.5">
      <c r="A473" s="83" t="s">
        <v>154</v>
      </c>
      <c r="B473" s="84" t="s">
        <v>510</v>
      </c>
      <c r="C473" s="85" t="s">
        <v>155</v>
      </c>
      <c r="D473" s="86">
        <v>0</v>
      </c>
      <c r="E473" s="87">
        <v>5</v>
      </c>
      <c r="F473" s="87">
        <v>5</v>
      </c>
    </row>
    <row r="474" spans="1:6">
      <c r="A474" s="83" t="s">
        <v>309</v>
      </c>
      <c r="B474" s="84" t="s">
        <v>510</v>
      </c>
      <c r="C474" s="85" t="s">
        <v>155</v>
      </c>
      <c r="D474" s="86">
        <v>113</v>
      </c>
      <c r="E474" s="87">
        <v>5</v>
      </c>
      <c r="F474" s="87">
        <v>5</v>
      </c>
    </row>
    <row r="475" spans="1:6" ht="47.25">
      <c r="A475" s="83" t="s">
        <v>511</v>
      </c>
      <c r="B475" s="84" t="s">
        <v>512</v>
      </c>
      <c r="C475" s="85" t="s">
        <v>147</v>
      </c>
      <c r="D475" s="86">
        <v>0</v>
      </c>
      <c r="E475" s="87">
        <v>10</v>
      </c>
      <c r="F475" s="87">
        <v>10</v>
      </c>
    </row>
    <row r="476" spans="1:6" ht="31.5">
      <c r="A476" s="83" t="s">
        <v>154</v>
      </c>
      <c r="B476" s="84" t="s">
        <v>512</v>
      </c>
      <c r="C476" s="85" t="s">
        <v>155</v>
      </c>
      <c r="D476" s="86">
        <v>0</v>
      </c>
      <c r="E476" s="87">
        <v>10</v>
      </c>
      <c r="F476" s="87">
        <v>10</v>
      </c>
    </row>
    <row r="477" spans="1:6">
      <c r="A477" s="83" t="s">
        <v>309</v>
      </c>
      <c r="B477" s="84" t="s">
        <v>512</v>
      </c>
      <c r="C477" s="85" t="s">
        <v>155</v>
      </c>
      <c r="D477" s="86">
        <v>113</v>
      </c>
      <c r="E477" s="87">
        <v>10</v>
      </c>
      <c r="F477" s="87">
        <v>10</v>
      </c>
    </row>
    <row r="478" spans="1:6" ht="47.25">
      <c r="A478" s="83" t="s">
        <v>513</v>
      </c>
      <c r="B478" s="84" t="s">
        <v>514</v>
      </c>
      <c r="C478" s="85" t="s">
        <v>147</v>
      </c>
      <c r="D478" s="86">
        <v>0</v>
      </c>
      <c r="E478" s="87">
        <v>15</v>
      </c>
      <c r="F478" s="87">
        <v>15</v>
      </c>
    </row>
    <row r="479" spans="1:6" ht="31.5">
      <c r="A479" s="83" t="s">
        <v>154</v>
      </c>
      <c r="B479" s="84" t="s">
        <v>514</v>
      </c>
      <c r="C479" s="85" t="s">
        <v>155</v>
      </c>
      <c r="D479" s="86">
        <v>0</v>
      </c>
      <c r="E479" s="87">
        <v>15</v>
      </c>
      <c r="F479" s="87">
        <v>15</v>
      </c>
    </row>
    <row r="480" spans="1:6">
      <c r="A480" s="83" t="s">
        <v>309</v>
      </c>
      <c r="B480" s="84" t="s">
        <v>514</v>
      </c>
      <c r="C480" s="85" t="s">
        <v>155</v>
      </c>
      <c r="D480" s="86">
        <v>113</v>
      </c>
      <c r="E480" s="87">
        <v>15</v>
      </c>
      <c r="F480" s="87">
        <v>15</v>
      </c>
    </row>
    <row r="481" spans="1:6" ht="50.25" customHeight="1">
      <c r="A481" s="83" t="s">
        <v>515</v>
      </c>
      <c r="B481" s="84" t="s">
        <v>516</v>
      </c>
      <c r="C481" s="85" t="s">
        <v>147</v>
      </c>
      <c r="D481" s="86">
        <v>0</v>
      </c>
      <c r="E481" s="87">
        <v>5217.3</v>
      </c>
      <c r="F481" s="87">
        <v>5135.3999999999996</v>
      </c>
    </row>
    <row r="482" spans="1:6" ht="31.5">
      <c r="A482" s="83" t="s">
        <v>161</v>
      </c>
      <c r="B482" s="84" t="s">
        <v>517</v>
      </c>
      <c r="C482" s="85" t="s">
        <v>147</v>
      </c>
      <c r="D482" s="86">
        <v>0</v>
      </c>
      <c r="E482" s="87">
        <v>44.6</v>
      </c>
      <c r="F482" s="87">
        <v>35.4</v>
      </c>
    </row>
    <row r="483" spans="1:6" ht="31.5">
      <c r="A483" s="83" t="s">
        <v>154</v>
      </c>
      <c r="B483" s="84" t="s">
        <v>517</v>
      </c>
      <c r="C483" s="85" t="s">
        <v>155</v>
      </c>
      <c r="D483" s="86">
        <v>0</v>
      </c>
      <c r="E483" s="87">
        <v>44.6</v>
      </c>
      <c r="F483" s="87">
        <v>35.4</v>
      </c>
    </row>
    <row r="484" spans="1:6" ht="31.5">
      <c r="A484" s="83" t="s">
        <v>163</v>
      </c>
      <c r="B484" s="84" t="s">
        <v>517</v>
      </c>
      <c r="C484" s="85" t="s">
        <v>155</v>
      </c>
      <c r="D484" s="86">
        <v>705</v>
      </c>
      <c r="E484" s="87">
        <v>44.6</v>
      </c>
      <c r="F484" s="87">
        <v>35.4</v>
      </c>
    </row>
    <row r="485" spans="1:6">
      <c r="A485" s="83" t="s">
        <v>164</v>
      </c>
      <c r="B485" s="84" t="s">
        <v>518</v>
      </c>
      <c r="C485" s="85" t="s">
        <v>147</v>
      </c>
      <c r="D485" s="86">
        <v>0</v>
      </c>
      <c r="E485" s="87">
        <v>3565.6</v>
      </c>
      <c r="F485" s="87">
        <v>3753.3</v>
      </c>
    </row>
    <row r="486" spans="1:6" ht="63">
      <c r="A486" s="83" t="s">
        <v>170</v>
      </c>
      <c r="B486" s="84" t="s">
        <v>518</v>
      </c>
      <c r="C486" s="85" t="s">
        <v>171</v>
      </c>
      <c r="D486" s="86">
        <v>0</v>
      </c>
      <c r="E486" s="87">
        <v>2987.7</v>
      </c>
      <c r="F486" s="87">
        <v>3222.4</v>
      </c>
    </row>
    <row r="487" spans="1:6" ht="31.5">
      <c r="A487" s="83" t="s">
        <v>519</v>
      </c>
      <c r="B487" s="84" t="s">
        <v>518</v>
      </c>
      <c r="C487" s="85" t="s">
        <v>171</v>
      </c>
      <c r="D487" s="86">
        <v>314</v>
      </c>
      <c r="E487" s="87">
        <v>2987.7</v>
      </c>
      <c r="F487" s="87">
        <v>3222.4</v>
      </c>
    </row>
    <row r="488" spans="1:6" ht="31.5">
      <c r="A488" s="83" t="s">
        <v>154</v>
      </c>
      <c r="B488" s="84" t="s">
        <v>518</v>
      </c>
      <c r="C488" s="85" t="s">
        <v>155</v>
      </c>
      <c r="D488" s="86">
        <v>0</v>
      </c>
      <c r="E488" s="87">
        <v>577.9</v>
      </c>
      <c r="F488" s="87">
        <v>530.9</v>
      </c>
    </row>
    <row r="489" spans="1:6" ht="31.5">
      <c r="A489" s="83" t="s">
        <v>519</v>
      </c>
      <c r="B489" s="84" t="s">
        <v>518</v>
      </c>
      <c r="C489" s="85" t="s">
        <v>155</v>
      </c>
      <c r="D489" s="86">
        <v>314</v>
      </c>
      <c r="E489" s="87">
        <v>577.9</v>
      </c>
      <c r="F489" s="87">
        <v>530.9</v>
      </c>
    </row>
    <row r="490" spans="1:6" ht="157.5">
      <c r="A490" s="83" t="s">
        <v>228</v>
      </c>
      <c r="B490" s="84" t="s">
        <v>520</v>
      </c>
      <c r="C490" s="85" t="s">
        <v>147</v>
      </c>
      <c r="D490" s="86">
        <v>0</v>
      </c>
      <c r="E490" s="87">
        <v>1607.1</v>
      </c>
      <c r="F490" s="87">
        <v>1346.7</v>
      </c>
    </row>
    <row r="491" spans="1:6" ht="63">
      <c r="A491" s="83" t="s">
        <v>170</v>
      </c>
      <c r="B491" s="84" t="s">
        <v>520</v>
      </c>
      <c r="C491" s="85" t="s">
        <v>171</v>
      </c>
      <c r="D491" s="86">
        <v>0</v>
      </c>
      <c r="E491" s="87">
        <v>1607.1</v>
      </c>
      <c r="F491" s="87">
        <v>1346.7</v>
      </c>
    </row>
    <row r="492" spans="1:6" ht="31.5">
      <c r="A492" s="83" t="s">
        <v>519</v>
      </c>
      <c r="B492" s="84" t="s">
        <v>520</v>
      </c>
      <c r="C492" s="85" t="s">
        <v>171</v>
      </c>
      <c r="D492" s="86">
        <v>314</v>
      </c>
      <c r="E492" s="87">
        <v>1607.1</v>
      </c>
      <c r="F492" s="87">
        <v>1346.7</v>
      </c>
    </row>
    <row r="493" spans="1:6" s="88" customFormat="1" ht="63">
      <c r="A493" s="78" t="s">
        <v>521</v>
      </c>
      <c r="B493" s="79" t="s">
        <v>522</v>
      </c>
      <c r="C493" s="80" t="s">
        <v>147</v>
      </c>
      <c r="D493" s="81">
        <v>0</v>
      </c>
      <c r="E493" s="82">
        <v>13337</v>
      </c>
      <c r="F493" s="82">
        <v>1337</v>
      </c>
    </row>
    <row r="494" spans="1:6" ht="31.5">
      <c r="A494" s="83" t="s">
        <v>523</v>
      </c>
      <c r="B494" s="84" t="s">
        <v>524</v>
      </c>
      <c r="C494" s="85" t="s">
        <v>147</v>
      </c>
      <c r="D494" s="86">
        <v>0</v>
      </c>
      <c r="E494" s="87">
        <v>166</v>
      </c>
      <c r="F494" s="87">
        <v>166</v>
      </c>
    </row>
    <row r="495" spans="1:6" ht="47.25">
      <c r="A495" s="83" t="s">
        <v>525</v>
      </c>
      <c r="B495" s="84" t="s">
        <v>526</v>
      </c>
      <c r="C495" s="85" t="s">
        <v>147</v>
      </c>
      <c r="D495" s="86">
        <v>0</v>
      </c>
      <c r="E495" s="87">
        <v>166</v>
      </c>
      <c r="F495" s="87">
        <v>166</v>
      </c>
    </row>
    <row r="496" spans="1:6" ht="47.25">
      <c r="A496" s="83" t="s">
        <v>527</v>
      </c>
      <c r="B496" s="84" t="s">
        <v>528</v>
      </c>
      <c r="C496" s="85" t="s">
        <v>147</v>
      </c>
      <c r="D496" s="86">
        <v>0</v>
      </c>
      <c r="E496" s="87">
        <v>106</v>
      </c>
      <c r="F496" s="87">
        <v>106</v>
      </c>
    </row>
    <row r="497" spans="1:6" ht="31.5">
      <c r="A497" s="83" t="s">
        <v>154</v>
      </c>
      <c r="B497" s="84" t="s">
        <v>528</v>
      </c>
      <c r="C497" s="85" t="s">
        <v>155</v>
      </c>
      <c r="D497" s="86">
        <v>0</v>
      </c>
      <c r="E497" s="87">
        <v>106</v>
      </c>
      <c r="F497" s="87">
        <v>106</v>
      </c>
    </row>
    <row r="498" spans="1:6">
      <c r="A498" s="83" t="s">
        <v>251</v>
      </c>
      <c r="B498" s="84" t="s">
        <v>528</v>
      </c>
      <c r="C498" s="85" t="s">
        <v>155</v>
      </c>
      <c r="D498" s="86">
        <v>707</v>
      </c>
      <c r="E498" s="87">
        <v>106</v>
      </c>
      <c r="F498" s="87">
        <v>106</v>
      </c>
    </row>
    <row r="499" spans="1:6" ht="47.25">
      <c r="A499" s="83" t="s">
        <v>694</v>
      </c>
      <c r="B499" s="84" t="s">
        <v>695</v>
      </c>
      <c r="C499" s="85" t="s">
        <v>147</v>
      </c>
      <c r="D499" s="86">
        <v>0</v>
      </c>
      <c r="E499" s="87">
        <v>40</v>
      </c>
      <c r="F499" s="87">
        <v>40</v>
      </c>
    </row>
    <row r="500" spans="1:6" ht="31.5">
      <c r="A500" s="83" t="s">
        <v>154</v>
      </c>
      <c r="B500" s="84" t="s">
        <v>695</v>
      </c>
      <c r="C500" s="85" t="s">
        <v>155</v>
      </c>
      <c r="D500" s="86">
        <v>0</v>
      </c>
      <c r="E500" s="87">
        <v>40</v>
      </c>
      <c r="F500" s="87">
        <v>40</v>
      </c>
    </row>
    <row r="501" spans="1:6">
      <c r="A501" s="83" t="s">
        <v>251</v>
      </c>
      <c r="B501" s="84" t="s">
        <v>695</v>
      </c>
      <c r="C501" s="85" t="s">
        <v>155</v>
      </c>
      <c r="D501" s="86">
        <v>707</v>
      </c>
      <c r="E501" s="87">
        <v>40</v>
      </c>
      <c r="F501" s="87">
        <v>40</v>
      </c>
    </row>
    <row r="502" spans="1:6" ht="47.25">
      <c r="A502" s="83" t="s">
        <v>529</v>
      </c>
      <c r="B502" s="84" t="s">
        <v>530</v>
      </c>
      <c r="C502" s="85" t="s">
        <v>147</v>
      </c>
      <c r="D502" s="86">
        <v>0</v>
      </c>
      <c r="E502" s="87">
        <v>20</v>
      </c>
      <c r="F502" s="87">
        <v>20</v>
      </c>
    </row>
    <row r="503" spans="1:6" ht="31.5">
      <c r="A503" s="83" t="s">
        <v>154</v>
      </c>
      <c r="B503" s="84" t="s">
        <v>530</v>
      </c>
      <c r="C503" s="85" t="s">
        <v>155</v>
      </c>
      <c r="D503" s="86">
        <v>0</v>
      </c>
      <c r="E503" s="87">
        <v>20</v>
      </c>
      <c r="F503" s="87">
        <v>20</v>
      </c>
    </row>
    <row r="504" spans="1:6">
      <c r="A504" s="83" t="s">
        <v>251</v>
      </c>
      <c r="B504" s="84" t="s">
        <v>530</v>
      </c>
      <c r="C504" s="85" t="s">
        <v>155</v>
      </c>
      <c r="D504" s="86">
        <v>707</v>
      </c>
      <c r="E504" s="87">
        <v>20</v>
      </c>
      <c r="F504" s="87">
        <v>20</v>
      </c>
    </row>
    <row r="505" spans="1:6" ht="47.25">
      <c r="A505" s="83" t="s">
        <v>531</v>
      </c>
      <c r="B505" s="84" t="s">
        <v>532</v>
      </c>
      <c r="C505" s="85" t="s">
        <v>147</v>
      </c>
      <c r="D505" s="86">
        <v>0</v>
      </c>
      <c r="E505" s="87">
        <v>12500</v>
      </c>
      <c r="F505" s="87">
        <v>500</v>
      </c>
    </row>
    <row r="506" spans="1:6" ht="31.5">
      <c r="A506" s="83" t="s">
        <v>533</v>
      </c>
      <c r="B506" s="84" t="s">
        <v>534</v>
      </c>
      <c r="C506" s="85" t="s">
        <v>147</v>
      </c>
      <c r="D506" s="86">
        <v>0</v>
      </c>
      <c r="E506" s="87">
        <v>410</v>
      </c>
      <c r="F506" s="87">
        <v>410</v>
      </c>
    </row>
    <row r="507" spans="1:6" ht="31.5">
      <c r="A507" s="83" t="s">
        <v>535</v>
      </c>
      <c r="B507" s="84" t="s">
        <v>536</v>
      </c>
      <c r="C507" s="85" t="s">
        <v>147</v>
      </c>
      <c r="D507" s="86">
        <v>0</v>
      </c>
      <c r="E507" s="87">
        <v>283</v>
      </c>
      <c r="F507" s="87">
        <v>283</v>
      </c>
    </row>
    <row r="508" spans="1:6" ht="31.5">
      <c r="A508" s="83" t="s">
        <v>154</v>
      </c>
      <c r="B508" s="84" t="s">
        <v>536</v>
      </c>
      <c r="C508" s="85" t="s">
        <v>155</v>
      </c>
      <c r="D508" s="86">
        <v>0</v>
      </c>
      <c r="E508" s="87">
        <v>283</v>
      </c>
      <c r="F508" s="87">
        <v>283</v>
      </c>
    </row>
    <row r="509" spans="1:6">
      <c r="A509" s="83" t="s">
        <v>537</v>
      </c>
      <c r="B509" s="84" t="s">
        <v>536</v>
      </c>
      <c r="C509" s="85" t="s">
        <v>155</v>
      </c>
      <c r="D509" s="86">
        <v>1101</v>
      </c>
      <c r="E509" s="87">
        <v>283</v>
      </c>
      <c r="F509" s="87">
        <v>283</v>
      </c>
    </row>
    <row r="510" spans="1:6" ht="31.5">
      <c r="A510" s="83" t="s">
        <v>538</v>
      </c>
      <c r="B510" s="84" t="s">
        <v>539</v>
      </c>
      <c r="C510" s="85" t="s">
        <v>147</v>
      </c>
      <c r="D510" s="86">
        <v>0</v>
      </c>
      <c r="E510" s="87">
        <v>6</v>
      </c>
      <c r="F510" s="87">
        <v>6</v>
      </c>
    </row>
    <row r="511" spans="1:6" ht="31.5">
      <c r="A511" s="83" t="s">
        <v>154</v>
      </c>
      <c r="B511" s="84" t="s">
        <v>539</v>
      </c>
      <c r="C511" s="85" t="s">
        <v>155</v>
      </c>
      <c r="D511" s="86">
        <v>0</v>
      </c>
      <c r="E511" s="87">
        <v>6</v>
      </c>
      <c r="F511" s="87">
        <v>6</v>
      </c>
    </row>
    <row r="512" spans="1:6">
      <c r="A512" s="83" t="s">
        <v>537</v>
      </c>
      <c r="B512" s="84" t="s">
        <v>539</v>
      </c>
      <c r="C512" s="85" t="s">
        <v>155</v>
      </c>
      <c r="D512" s="86">
        <v>1101</v>
      </c>
      <c r="E512" s="87">
        <v>6</v>
      </c>
      <c r="F512" s="87">
        <v>6</v>
      </c>
    </row>
    <row r="513" spans="1:6" ht="47.25">
      <c r="A513" s="83" t="s">
        <v>540</v>
      </c>
      <c r="B513" s="84" t="s">
        <v>541</v>
      </c>
      <c r="C513" s="85" t="s">
        <v>147</v>
      </c>
      <c r="D513" s="86">
        <v>0</v>
      </c>
      <c r="E513" s="87">
        <v>121</v>
      </c>
      <c r="F513" s="87">
        <v>121</v>
      </c>
    </row>
    <row r="514" spans="1:6" ht="31.5">
      <c r="A514" s="83" t="s">
        <v>154</v>
      </c>
      <c r="B514" s="84" t="s">
        <v>541</v>
      </c>
      <c r="C514" s="85" t="s">
        <v>155</v>
      </c>
      <c r="D514" s="86">
        <v>0</v>
      </c>
      <c r="E514" s="87">
        <v>121</v>
      </c>
      <c r="F514" s="87">
        <v>121</v>
      </c>
    </row>
    <row r="515" spans="1:6">
      <c r="A515" s="83" t="s">
        <v>537</v>
      </c>
      <c r="B515" s="84" t="s">
        <v>541</v>
      </c>
      <c r="C515" s="85" t="s">
        <v>155</v>
      </c>
      <c r="D515" s="86">
        <v>1101</v>
      </c>
      <c r="E515" s="87">
        <v>121</v>
      </c>
      <c r="F515" s="87">
        <v>121</v>
      </c>
    </row>
    <row r="516" spans="1:6" ht="31.5">
      <c r="A516" s="83" t="s">
        <v>544</v>
      </c>
      <c r="B516" s="84" t="s">
        <v>545</v>
      </c>
      <c r="C516" s="85" t="s">
        <v>147</v>
      </c>
      <c r="D516" s="86">
        <v>0</v>
      </c>
      <c r="E516" s="87">
        <v>12090</v>
      </c>
      <c r="F516" s="87">
        <v>90</v>
      </c>
    </row>
    <row r="517" spans="1:6" ht="31.5">
      <c r="A517" s="83" t="s">
        <v>546</v>
      </c>
      <c r="B517" s="84" t="s">
        <v>547</v>
      </c>
      <c r="C517" s="85" t="s">
        <v>147</v>
      </c>
      <c r="D517" s="86">
        <v>0</v>
      </c>
      <c r="E517" s="87">
        <v>75</v>
      </c>
      <c r="F517" s="87">
        <v>75</v>
      </c>
    </row>
    <row r="518" spans="1:6" ht="31.5">
      <c r="A518" s="83" t="s">
        <v>154</v>
      </c>
      <c r="B518" s="84" t="s">
        <v>547</v>
      </c>
      <c r="C518" s="85" t="s">
        <v>155</v>
      </c>
      <c r="D518" s="86">
        <v>0</v>
      </c>
      <c r="E518" s="87">
        <v>75</v>
      </c>
      <c r="F518" s="87">
        <v>75</v>
      </c>
    </row>
    <row r="519" spans="1:6">
      <c r="A519" s="83" t="s">
        <v>537</v>
      </c>
      <c r="B519" s="84" t="s">
        <v>547</v>
      </c>
      <c r="C519" s="85" t="s">
        <v>155</v>
      </c>
      <c r="D519" s="86">
        <v>1101</v>
      </c>
      <c r="E519" s="87">
        <v>75</v>
      </c>
      <c r="F519" s="87">
        <v>75</v>
      </c>
    </row>
    <row r="520" spans="1:6" ht="126">
      <c r="A520" s="83" t="s">
        <v>696</v>
      </c>
      <c r="B520" s="84" t="s">
        <v>697</v>
      </c>
      <c r="C520" s="85" t="s">
        <v>147</v>
      </c>
      <c r="D520" s="86">
        <v>0</v>
      </c>
      <c r="E520" s="87">
        <v>12000</v>
      </c>
      <c r="F520" s="87">
        <v>0</v>
      </c>
    </row>
    <row r="521" spans="1:6" ht="31.5">
      <c r="A521" s="83" t="s">
        <v>491</v>
      </c>
      <c r="B521" s="84" t="s">
        <v>697</v>
      </c>
      <c r="C521" s="85" t="s">
        <v>492</v>
      </c>
      <c r="D521" s="86">
        <v>0</v>
      </c>
      <c r="E521" s="87">
        <v>12000</v>
      </c>
      <c r="F521" s="87">
        <v>0</v>
      </c>
    </row>
    <row r="522" spans="1:6">
      <c r="A522" s="83" t="s">
        <v>537</v>
      </c>
      <c r="B522" s="84" t="s">
        <v>697</v>
      </c>
      <c r="C522" s="85" t="s">
        <v>492</v>
      </c>
      <c r="D522" s="86">
        <v>1101</v>
      </c>
      <c r="E522" s="87">
        <v>12000</v>
      </c>
      <c r="F522" s="87">
        <v>0</v>
      </c>
    </row>
    <row r="523" spans="1:6" ht="47.25">
      <c r="A523" s="83" t="s">
        <v>548</v>
      </c>
      <c r="B523" s="84" t="s">
        <v>549</v>
      </c>
      <c r="C523" s="85" t="s">
        <v>147</v>
      </c>
      <c r="D523" s="86">
        <v>0</v>
      </c>
      <c r="E523" s="87">
        <v>15</v>
      </c>
      <c r="F523" s="87">
        <v>15</v>
      </c>
    </row>
    <row r="524" spans="1:6" ht="31.5">
      <c r="A524" s="83" t="s">
        <v>154</v>
      </c>
      <c r="B524" s="84" t="s">
        <v>549</v>
      </c>
      <c r="C524" s="85" t="s">
        <v>155</v>
      </c>
      <c r="D524" s="86">
        <v>0</v>
      </c>
      <c r="E524" s="87">
        <v>15</v>
      </c>
      <c r="F524" s="87">
        <v>15</v>
      </c>
    </row>
    <row r="525" spans="1:6">
      <c r="A525" s="83" t="s">
        <v>537</v>
      </c>
      <c r="B525" s="84" t="s">
        <v>549</v>
      </c>
      <c r="C525" s="85" t="s">
        <v>155</v>
      </c>
      <c r="D525" s="86">
        <v>1101</v>
      </c>
      <c r="E525" s="87">
        <v>15</v>
      </c>
      <c r="F525" s="87">
        <v>15</v>
      </c>
    </row>
    <row r="526" spans="1:6" ht="31.5">
      <c r="A526" s="83" t="s">
        <v>550</v>
      </c>
      <c r="B526" s="84" t="s">
        <v>551</v>
      </c>
      <c r="C526" s="85" t="s">
        <v>147</v>
      </c>
      <c r="D526" s="86">
        <v>0</v>
      </c>
      <c r="E526" s="87">
        <v>537</v>
      </c>
      <c r="F526" s="87">
        <v>537</v>
      </c>
    </row>
    <row r="527" spans="1:6" ht="31.5">
      <c r="A527" s="83" t="s">
        <v>552</v>
      </c>
      <c r="B527" s="84" t="s">
        <v>553</v>
      </c>
      <c r="C527" s="85" t="s">
        <v>147</v>
      </c>
      <c r="D527" s="86">
        <v>0</v>
      </c>
      <c r="E527" s="87">
        <v>537</v>
      </c>
      <c r="F527" s="87">
        <v>537</v>
      </c>
    </row>
    <row r="528" spans="1:6" ht="50.25" customHeight="1">
      <c r="A528" s="83" t="s">
        <v>554</v>
      </c>
      <c r="B528" s="84" t="s">
        <v>555</v>
      </c>
      <c r="C528" s="85" t="s">
        <v>147</v>
      </c>
      <c r="D528" s="86">
        <v>0</v>
      </c>
      <c r="E528" s="87">
        <v>25</v>
      </c>
      <c r="F528" s="87">
        <v>25</v>
      </c>
    </row>
    <row r="529" spans="1:6">
      <c r="A529" s="83" t="s">
        <v>172</v>
      </c>
      <c r="B529" s="84" t="s">
        <v>555</v>
      </c>
      <c r="C529" s="85" t="s">
        <v>173</v>
      </c>
      <c r="D529" s="86">
        <v>0</v>
      </c>
      <c r="E529" s="87">
        <v>25</v>
      </c>
      <c r="F529" s="87">
        <v>25</v>
      </c>
    </row>
    <row r="530" spans="1:6">
      <c r="A530" s="83" t="s">
        <v>341</v>
      </c>
      <c r="B530" s="84" t="s">
        <v>555</v>
      </c>
      <c r="C530" s="85" t="s">
        <v>173</v>
      </c>
      <c r="D530" s="86">
        <v>1003</v>
      </c>
      <c r="E530" s="87">
        <v>25</v>
      </c>
      <c r="F530" s="87">
        <v>25</v>
      </c>
    </row>
    <row r="531" spans="1:6" ht="31.5">
      <c r="A531" s="83" t="s">
        <v>556</v>
      </c>
      <c r="B531" s="84" t="s">
        <v>557</v>
      </c>
      <c r="C531" s="85" t="s">
        <v>147</v>
      </c>
      <c r="D531" s="86">
        <v>0</v>
      </c>
      <c r="E531" s="87">
        <v>512</v>
      </c>
      <c r="F531" s="87">
        <v>512</v>
      </c>
    </row>
    <row r="532" spans="1:6">
      <c r="A532" s="83" t="s">
        <v>172</v>
      </c>
      <c r="B532" s="84" t="s">
        <v>557</v>
      </c>
      <c r="C532" s="85" t="s">
        <v>173</v>
      </c>
      <c r="D532" s="86">
        <v>0</v>
      </c>
      <c r="E532" s="87">
        <v>512</v>
      </c>
      <c r="F532" s="87">
        <v>512</v>
      </c>
    </row>
    <row r="533" spans="1:6">
      <c r="A533" s="83" t="s">
        <v>341</v>
      </c>
      <c r="B533" s="84" t="s">
        <v>557</v>
      </c>
      <c r="C533" s="85" t="s">
        <v>173</v>
      </c>
      <c r="D533" s="86">
        <v>1003</v>
      </c>
      <c r="E533" s="87">
        <v>512</v>
      </c>
      <c r="F533" s="87">
        <v>512</v>
      </c>
    </row>
    <row r="534" spans="1:6" ht="63">
      <c r="A534" s="83" t="s">
        <v>558</v>
      </c>
      <c r="B534" s="84" t="s">
        <v>559</v>
      </c>
      <c r="C534" s="85" t="s">
        <v>147</v>
      </c>
      <c r="D534" s="86">
        <v>0</v>
      </c>
      <c r="E534" s="87">
        <v>84</v>
      </c>
      <c r="F534" s="87">
        <v>84</v>
      </c>
    </row>
    <row r="535" spans="1:6" ht="47.25">
      <c r="A535" s="83" t="s">
        <v>560</v>
      </c>
      <c r="B535" s="84" t="s">
        <v>561</v>
      </c>
      <c r="C535" s="85" t="s">
        <v>147</v>
      </c>
      <c r="D535" s="86">
        <v>0</v>
      </c>
      <c r="E535" s="87">
        <v>84</v>
      </c>
      <c r="F535" s="87">
        <v>84</v>
      </c>
    </row>
    <row r="536" spans="1:6" ht="31.5">
      <c r="A536" s="83" t="s">
        <v>562</v>
      </c>
      <c r="B536" s="84" t="s">
        <v>563</v>
      </c>
      <c r="C536" s="85" t="s">
        <v>147</v>
      </c>
      <c r="D536" s="86">
        <v>0</v>
      </c>
      <c r="E536" s="87">
        <v>54</v>
      </c>
      <c r="F536" s="87">
        <v>54</v>
      </c>
    </row>
    <row r="537" spans="1:6" ht="31.5">
      <c r="A537" s="83" t="s">
        <v>154</v>
      </c>
      <c r="B537" s="84" t="s">
        <v>563</v>
      </c>
      <c r="C537" s="85" t="s">
        <v>155</v>
      </c>
      <c r="D537" s="86">
        <v>0</v>
      </c>
      <c r="E537" s="87">
        <v>54</v>
      </c>
      <c r="F537" s="87">
        <v>54</v>
      </c>
    </row>
    <row r="538" spans="1:6">
      <c r="A538" s="83" t="s">
        <v>251</v>
      </c>
      <c r="B538" s="84" t="s">
        <v>563</v>
      </c>
      <c r="C538" s="85" t="s">
        <v>155</v>
      </c>
      <c r="D538" s="86">
        <v>707</v>
      </c>
      <c r="E538" s="87">
        <v>54</v>
      </c>
      <c r="F538" s="87">
        <v>54</v>
      </c>
    </row>
    <row r="539" spans="1:6" ht="31.5">
      <c r="A539" s="83" t="s">
        <v>564</v>
      </c>
      <c r="B539" s="84" t="s">
        <v>565</v>
      </c>
      <c r="C539" s="85" t="s">
        <v>147</v>
      </c>
      <c r="D539" s="86">
        <v>0</v>
      </c>
      <c r="E539" s="87">
        <v>30</v>
      </c>
      <c r="F539" s="87">
        <v>30</v>
      </c>
    </row>
    <row r="540" spans="1:6" ht="31.5">
      <c r="A540" s="83" t="s">
        <v>154</v>
      </c>
      <c r="B540" s="84" t="s">
        <v>565</v>
      </c>
      <c r="C540" s="85" t="s">
        <v>155</v>
      </c>
      <c r="D540" s="86">
        <v>0</v>
      </c>
      <c r="E540" s="87">
        <v>30</v>
      </c>
      <c r="F540" s="87">
        <v>30</v>
      </c>
    </row>
    <row r="541" spans="1:6">
      <c r="A541" s="83" t="s">
        <v>251</v>
      </c>
      <c r="B541" s="84" t="s">
        <v>565</v>
      </c>
      <c r="C541" s="85" t="s">
        <v>155</v>
      </c>
      <c r="D541" s="86">
        <v>707</v>
      </c>
      <c r="E541" s="87">
        <v>30</v>
      </c>
      <c r="F541" s="87">
        <v>30</v>
      </c>
    </row>
    <row r="542" spans="1:6" ht="31.5">
      <c r="A542" s="83" t="s">
        <v>566</v>
      </c>
      <c r="B542" s="84" t="s">
        <v>567</v>
      </c>
      <c r="C542" s="85" t="s">
        <v>147</v>
      </c>
      <c r="D542" s="86">
        <v>0</v>
      </c>
      <c r="E542" s="87">
        <v>50</v>
      </c>
      <c r="F542" s="87">
        <v>50</v>
      </c>
    </row>
    <row r="543" spans="1:6" ht="31.5">
      <c r="A543" s="83" t="s">
        <v>568</v>
      </c>
      <c r="B543" s="84" t="s">
        <v>569</v>
      </c>
      <c r="C543" s="85" t="s">
        <v>147</v>
      </c>
      <c r="D543" s="86">
        <v>0</v>
      </c>
      <c r="E543" s="87">
        <v>45</v>
      </c>
      <c r="F543" s="87">
        <v>45</v>
      </c>
    </row>
    <row r="544" spans="1:6" ht="31.5">
      <c r="A544" s="83" t="s">
        <v>570</v>
      </c>
      <c r="B544" s="84" t="s">
        <v>571</v>
      </c>
      <c r="C544" s="85" t="s">
        <v>147</v>
      </c>
      <c r="D544" s="86">
        <v>0</v>
      </c>
      <c r="E544" s="87">
        <v>20</v>
      </c>
      <c r="F544" s="87">
        <v>20</v>
      </c>
    </row>
    <row r="545" spans="1:6" ht="31.5">
      <c r="A545" s="83" t="s">
        <v>154</v>
      </c>
      <c r="B545" s="84" t="s">
        <v>571</v>
      </c>
      <c r="C545" s="85" t="s">
        <v>155</v>
      </c>
      <c r="D545" s="86">
        <v>0</v>
      </c>
      <c r="E545" s="87">
        <v>20</v>
      </c>
      <c r="F545" s="87">
        <v>20</v>
      </c>
    </row>
    <row r="546" spans="1:6">
      <c r="A546" s="83" t="s">
        <v>348</v>
      </c>
      <c r="B546" s="84" t="s">
        <v>571</v>
      </c>
      <c r="C546" s="85" t="s">
        <v>155</v>
      </c>
      <c r="D546" s="86">
        <v>412</v>
      </c>
      <c r="E546" s="87">
        <v>20</v>
      </c>
      <c r="F546" s="87">
        <v>20</v>
      </c>
    </row>
    <row r="547" spans="1:6" ht="31.5">
      <c r="A547" s="83" t="s">
        <v>572</v>
      </c>
      <c r="B547" s="84" t="s">
        <v>573</v>
      </c>
      <c r="C547" s="85" t="s">
        <v>147</v>
      </c>
      <c r="D547" s="86">
        <v>0</v>
      </c>
      <c r="E547" s="87">
        <v>25</v>
      </c>
      <c r="F547" s="87">
        <v>25</v>
      </c>
    </row>
    <row r="548" spans="1:6" ht="31.5">
      <c r="A548" s="83" t="s">
        <v>154</v>
      </c>
      <c r="B548" s="84" t="s">
        <v>573</v>
      </c>
      <c r="C548" s="85" t="s">
        <v>155</v>
      </c>
      <c r="D548" s="86">
        <v>0</v>
      </c>
      <c r="E548" s="87">
        <v>25</v>
      </c>
      <c r="F548" s="87">
        <v>25</v>
      </c>
    </row>
    <row r="549" spans="1:6">
      <c r="A549" s="83" t="s">
        <v>348</v>
      </c>
      <c r="B549" s="84" t="s">
        <v>573</v>
      </c>
      <c r="C549" s="85" t="s">
        <v>155</v>
      </c>
      <c r="D549" s="86">
        <v>412</v>
      </c>
      <c r="E549" s="87">
        <v>25</v>
      </c>
      <c r="F549" s="87">
        <v>25</v>
      </c>
    </row>
    <row r="550" spans="1:6" ht="47.25">
      <c r="A550" s="83" t="s">
        <v>574</v>
      </c>
      <c r="B550" s="84" t="s">
        <v>575</v>
      </c>
      <c r="C550" s="85" t="s">
        <v>147</v>
      </c>
      <c r="D550" s="86">
        <v>0</v>
      </c>
      <c r="E550" s="87">
        <v>5</v>
      </c>
      <c r="F550" s="87">
        <v>5</v>
      </c>
    </row>
    <row r="551" spans="1:6" ht="31.5">
      <c r="A551" s="83" t="s">
        <v>576</v>
      </c>
      <c r="B551" s="84" t="s">
        <v>577</v>
      </c>
      <c r="C551" s="85" t="s">
        <v>147</v>
      </c>
      <c r="D551" s="86">
        <v>0</v>
      </c>
      <c r="E551" s="87">
        <v>5</v>
      </c>
      <c r="F551" s="87">
        <v>5</v>
      </c>
    </row>
    <row r="552" spans="1:6" ht="31.5">
      <c r="A552" s="83" t="s">
        <v>154</v>
      </c>
      <c r="B552" s="84" t="s">
        <v>577</v>
      </c>
      <c r="C552" s="85" t="s">
        <v>155</v>
      </c>
      <c r="D552" s="86">
        <v>0</v>
      </c>
      <c r="E552" s="87">
        <v>5</v>
      </c>
      <c r="F552" s="87">
        <v>5</v>
      </c>
    </row>
    <row r="553" spans="1:6">
      <c r="A553" s="83" t="s">
        <v>348</v>
      </c>
      <c r="B553" s="84" t="s">
        <v>577</v>
      </c>
      <c r="C553" s="85" t="s">
        <v>155</v>
      </c>
      <c r="D553" s="86">
        <v>412</v>
      </c>
      <c r="E553" s="87">
        <v>5</v>
      </c>
      <c r="F553" s="87">
        <v>5</v>
      </c>
    </row>
    <row r="554" spans="1:6" s="88" customFormat="1" ht="47.25">
      <c r="A554" s="78" t="s">
        <v>578</v>
      </c>
      <c r="B554" s="79" t="s">
        <v>579</v>
      </c>
      <c r="C554" s="80" t="s">
        <v>147</v>
      </c>
      <c r="D554" s="81">
        <v>0</v>
      </c>
      <c r="E554" s="82">
        <v>144.19999999999999</v>
      </c>
      <c r="F554" s="82">
        <v>99</v>
      </c>
    </row>
    <row r="555" spans="1:6" ht="47.25">
      <c r="A555" s="83" t="s">
        <v>580</v>
      </c>
      <c r="B555" s="84" t="s">
        <v>581</v>
      </c>
      <c r="C555" s="85" t="s">
        <v>147</v>
      </c>
      <c r="D555" s="86">
        <v>0</v>
      </c>
      <c r="E555" s="87">
        <v>144.19999999999999</v>
      </c>
      <c r="F555" s="87">
        <v>99</v>
      </c>
    </row>
    <row r="556" spans="1:6" ht="47.25">
      <c r="A556" s="83" t="s">
        <v>582</v>
      </c>
      <c r="B556" s="84" t="s">
        <v>583</v>
      </c>
      <c r="C556" s="85" t="s">
        <v>147</v>
      </c>
      <c r="D556" s="86">
        <v>0</v>
      </c>
      <c r="E556" s="87">
        <v>63.2</v>
      </c>
      <c r="F556" s="87">
        <v>69</v>
      </c>
    </row>
    <row r="557" spans="1:6">
      <c r="A557" s="83" t="s">
        <v>172</v>
      </c>
      <c r="B557" s="84" t="s">
        <v>583</v>
      </c>
      <c r="C557" s="85" t="s">
        <v>173</v>
      </c>
      <c r="D557" s="86">
        <v>0</v>
      </c>
      <c r="E557" s="87">
        <v>63.2</v>
      </c>
      <c r="F557" s="87">
        <v>69</v>
      </c>
    </row>
    <row r="558" spans="1:6">
      <c r="A558" s="83" t="s">
        <v>584</v>
      </c>
      <c r="B558" s="84" t="s">
        <v>583</v>
      </c>
      <c r="C558" s="85" t="s">
        <v>173</v>
      </c>
      <c r="D558" s="86">
        <v>909</v>
      </c>
      <c r="E558" s="87">
        <v>63.2</v>
      </c>
      <c r="F558" s="87">
        <v>69</v>
      </c>
    </row>
    <row r="559" spans="1:6" ht="31.5">
      <c r="A559" s="83" t="s">
        <v>585</v>
      </c>
      <c r="B559" s="84" t="s">
        <v>586</v>
      </c>
      <c r="C559" s="85" t="s">
        <v>147</v>
      </c>
      <c r="D559" s="86">
        <v>0</v>
      </c>
      <c r="E559" s="87">
        <v>25</v>
      </c>
      <c r="F559" s="87">
        <v>30</v>
      </c>
    </row>
    <row r="560" spans="1:6" ht="31.5">
      <c r="A560" s="83" t="s">
        <v>154</v>
      </c>
      <c r="B560" s="84" t="s">
        <v>586</v>
      </c>
      <c r="C560" s="85" t="s">
        <v>155</v>
      </c>
      <c r="D560" s="86">
        <v>0</v>
      </c>
      <c r="E560" s="87">
        <v>25</v>
      </c>
      <c r="F560" s="87">
        <v>30</v>
      </c>
    </row>
    <row r="561" spans="1:6">
      <c r="A561" s="83" t="s">
        <v>584</v>
      </c>
      <c r="B561" s="84" t="s">
        <v>586</v>
      </c>
      <c r="C561" s="85" t="s">
        <v>155</v>
      </c>
      <c r="D561" s="86">
        <v>909</v>
      </c>
      <c r="E561" s="87">
        <v>25</v>
      </c>
      <c r="F561" s="87">
        <v>30</v>
      </c>
    </row>
    <row r="562" spans="1:6" ht="31.5">
      <c r="A562" s="83" t="s">
        <v>587</v>
      </c>
      <c r="B562" s="84" t="s">
        <v>588</v>
      </c>
      <c r="C562" s="85" t="s">
        <v>147</v>
      </c>
      <c r="D562" s="86">
        <v>0</v>
      </c>
      <c r="E562" s="87">
        <v>56</v>
      </c>
      <c r="F562" s="87">
        <v>0</v>
      </c>
    </row>
    <row r="563" spans="1:6" ht="31.5">
      <c r="A563" s="83" t="s">
        <v>154</v>
      </c>
      <c r="B563" s="84" t="s">
        <v>588</v>
      </c>
      <c r="C563" s="85" t="s">
        <v>155</v>
      </c>
      <c r="D563" s="86">
        <v>0</v>
      </c>
      <c r="E563" s="87">
        <v>56</v>
      </c>
      <c r="F563" s="87">
        <v>0</v>
      </c>
    </row>
    <row r="564" spans="1:6">
      <c r="A564" s="83" t="s">
        <v>584</v>
      </c>
      <c r="B564" s="84" t="s">
        <v>588</v>
      </c>
      <c r="C564" s="85" t="s">
        <v>155</v>
      </c>
      <c r="D564" s="86">
        <v>909</v>
      </c>
      <c r="E564" s="87">
        <v>56</v>
      </c>
      <c r="F564" s="87">
        <v>0</v>
      </c>
    </row>
    <row r="565" spans="1:6" s="88" customFormat="1" ht="47.25">
      <c r="A565" s="78" t="s">
        <v>589</v>
      </c>
      <c r="B565" s="79" t="s">
        <v>590</v>
      </c>
      <c r="C565" s="80" t="s">
        <v>147</v>
      </c>
      <c r="D565" s="81">
        <v>0</v>
      </c>
      <c r="E565" s="82">
        <v>332.2</v>
      </c>
      <c r="F565" s="82">
        <v>332.1</v>
      </c>
    </row>
    <row r="566" spans="1:6" ht="47.25">
      <c r="A566" s="83" t="s">
        <v>591</v>
      </c>
      <c r="B566" s="84" t="s">
        <v>592</v>
      </c>
      <c r="C566" s="85" t="s">
        <v>147</v>
      </c>
      <c r="D566" s="86">
        <v>0</v>
      </c>
      <c r="E566" s="87">
        <v>232.2</v>
      </c>
      <c r="F566" s="87">
        <v>232.1</v>
      </c>
    </row>
    <row r="567" spans="1:6" ht="63">
      <c r="A567" s="83" t="s">
        <v>593</v>
      </c>
      <c r="B567" s="84" t="s">
        <v>594</v>
      </c>
      <c r="C567" s="85" t="s">
        <v>147</v>
      </c>
      <c r="D567" s="86">
        <v>0</v>
      </c>
      <c r="E567" s="87">
        <v>227.2</v>
      </c>
      <c r="F567" s="87">
        <v>227.1</v>
      </c>
    </row>
    <row r="568" spans="1:6" ht="40.5" customHeight="1">
      <c r="A568" s="83" t="s">
        <v>595</v>
      </c>
      <c r="B568" s="84" t="s">
        <v>596</v>
      </c>
      <c r="C568" s="85" t="s">
        <v>147</v>
      </c>
      <c r="D568" s="86">
        <v>0</v>
      </c>
      <c r="E568" s="87">
        <v>227.2</v>
      </c>
      <c r="F568" s="87">
        <v>227.1</v>
      </c>
    </row>
    <row r="569" spans="1:6" ht="31.5">
      <c r="A569" s="83" t="s">
        <v>154</v>
      </c>
      <c r="B569" s="84" t="s">
        <v>596</v>
      </c>
      <c r="C569" s="85" t="s">
        <v>155</v>
      </c>
      <c r="D569" s="86">
        <v>0</v>
      </c>
      <c r="E569" s="87">
        <v>227.2</v>
      </c>
      <c r="F569" s="87">
        <v>227.1</v>
      </c>
    </row>
    <row r="570" spans="1:6">
      <c r="A570" s="83" t="s">
        <v>262</v>
      </c>
      <c r="B570" s="84" t="s">
        <v>596</v>
      </c>
      <c r="C570" s="85" t="s">
        <v>155</v>
      </c>
      <c r="D570" s="86">
        <v>801</v>
      </c>
      <c r="E570" s="87">
        <v>227.2</v>
      </c>
      <c r="F570" s="87">
        <v>227.1</v>
      </c>
    </row>
    <row r="571" spans="1:6" ht="66.75" customHeight="1">
      <c r="A571" s="83" t="s">
        <v>597</v>
      </c>
      <c r="B571" s="84" t="s">
        <v>598</v>
      </c>
      <c r="C571" s="85" t="s">
        <v>147</v>
      </c>
      <c r="D571" s="86">
        <v>0</v>
      </c>
      <c r="E571" s="87">
        <v>5</v>
      </c>
      <c r="F571" s="87">
        <v>5</v>
      </c>
    </row>
    <row r="572" spans="1:6" ht="31.5">
      <c r="A572" s="83" t="s">
        <v>599</v>
      </c>
      <c r="B572" s="84" t="s">
        <v>600</v>
      </c>
      <c r="C572" s="85" t="s">
        <v>147</v>
      </c>
      <c r="D572" s="86">
        <v>0</v>
      </c>
      <c r="E572" s="87">
        <v>5</v>
      </c>
      <c r="F572" s="87">
        <v>5</v>
      </c>
    </row>
    <row r="573" spans="1:6" ht="31.5">
      <c r="A573" s="83" t="s">
        <v>154</v>
      </c>
      <c r="B573" s="84" t="s">
        <v>600</v>
      </c>
      <c r="C573" s="85" t="s">
        <v>155</v>
      </c>
      <c r="D573" s="86">
        <v>0</v>
      </c>
      <c r="E573" s="87">
        <v>5</v>
      </c>
      <c r="F573" s="87">
        <v>5</v>
      </c>
    </row>
    <row r="574" spans="1:6">
      <c r="A574" s="83" t="s">
        <v>601</v>
      </c>
      <c r="B574" s="84" t="s">
        <v>600</v>
      </c>
      <c r="C574" s="85" t="s">
        <v>155</v>
      </c>
      <c r="D574" s="86">
        <v>1006</v>
      </c>
      <c r="E574" s="87">
        <v>5</v>
      </c>
      <c r="F574" s="87">
        <v>5</v>
      </c>
    </row>
    <row r="575" spans="1:6" ht="47.25">
      <c r="A575" s="83" t="s">
        <v>602</v>
      </c>
      <c r="B575" s="84" t="s">
        <v>603</v>
      </c>
      <c r="C575" s="85" t="s">
        <v>147</v>
      </c>
      <c r="D575" s="86">
        <v>0</v>
      </c>
      <c r="E575" s="87">
        <v>100</v>
      </c>
      <c r="F575" s="87">
        <v>100</v>
      </c>
    </row>
    <row r="576" spans="1:6" ht="36" customHeight="1">
      <c r="A576" s="83" t="s">
        <v>604</v>
      </c>
      <c r="B576" s="84" t="s">
        <v>605</v>
      </c>
      <c r="C576" s="85" t="s">
        <v>147</v>
      </c>
      <c r="D576" s="86">
        <v>0</v>
      </c>
      <c r="E576" s="87">
        <v>100</v>
      </c>
      <c r="F576" s="87">
        <v>100</v>
      </c>
    </row>
    <row r="577" spans="1:6" ht="31.5">
      <c r="A577" s="83" t="s">
        <v>606</v>
      </c>
      <c r="B577" s="84" t="s">
        <v>607</v>
      </c>
      <c r="C577" s="85" t="s">
        <v>147</v>
      </c>
      <c r="D577" s="86">
        <v>0</v>
      </c>
      <c r="E577" s="87">
        <v>5</v>
      </c>
      <c r="F577" s="87">
        <v>5</v>
      </c>
    </row>
    <row r="578" spans="1:6" ht="31.5">
      <c r="A578" s="83" t="s">
        <v>154</v>
      </c>
      <c r="B578" s="84" t="s">
        <v>607</v>
      </c>
      <c r="C578" s="85" t="s">
        <v>155</v>
      </c>
      <c r="D578" s="86">
        <v>0</v>
      </c>
      <c r="E578" s="87">
        <v>5</v>
      </c>
      <c r="F578" s="87">
        <v>5</v>
      </c>
    </row>
    <row r="579" spans="1:6">
      <c r="A579" s="83" t="s">
        <v>601</v>
      </c>
      <c r="B579" s="84" t="s">
        <v>607</v>
      </c>
      <c r="C579" s="85" t="s">
        <v>155</v>
      </c>
      <c r="D579" s="86">
        <v>1006</v>
      </c>
      <c r="E579" s="87">
        <v>5</v>
      </c>
      <c r="F579" s="87">
        <v>5</v>
      </c>
    </row>
    <row r="580" spans="1:6" ht="31.5">
      <c r="A580" s="83" t="s">
        <v>608</v>
      </c>
      <c r="B580" s="84" t="s">
        <v>609</v>
      </c>
      <c r="C580" s="85" t="s">
        <v>147</v>
      </c>
      <c r="D580" s="86">
        <v>0</v>
      </c>
      <c r="E580" s="87">
        <v>13</v>
      </c>
      <c r="F580" s="87">
        <v>13</v>
      </c>
    </row>
    <row r="581" spans="1:6" ht="31.5">
      <c r="A581" s="83" t="s">
        <v>154</v>
      </c>
      <c r="B581" s="84" t="s">
        <v>609</v>
      </c>
      <c r="C581" s="85" t="s">
        <v>155</v>
      </c>
      <c r="D581" s="86">
        <v>0</v>
      </c>
      <c r="E581" s="87">
        <v>13</v>
      </c>
      <c r="F581" s="87">
        <v>13</v>
      </c>
    </row>
    <row r="582" spans="1:6">
      <c r="A582" s="83" t="s">
        <v>601</v>
      </c>
      <c r="B582" s="84" t="s">
        <v>609</v>
      </c>
      <c r="C582" s="85" t="s">
        <v>155</v>
      </c>
      <c r="D582" s="86">
        <v>1006</v>
      </c>
      <c r="E582" s="87">
        <v>13</v>
      </c>
      <c r="F582" s="87">
        <v>13</v>
      </c>
    </row>
    <row r="583" spans="1:6" ht="31.5">
      <c r="A583" s="83" t="s">
        <v>610</v>
      </c>
      <c r="B583" s="84" t="s">
        <v>611</v>
      </c>
      <c r="C583" s="85" t="s">
        <v>147</v>
      </c>
      <c r="D583" s="86">
        <v>0</v>
      </c>
      <c r="E583" s="87">
        <v>30</v>
      </c>
      <c r="F583" s="87">
        <v>30</v>
      </c>
    </row>
    <row r="584" spans="1:6" ht="31.5">
      <c r="A584" s="83" t="s">
        <v>154</v>
      </c>
      <c r="B584" s="84" t="s">
        <v>611</v>
      </c>
      <c r="C584" s="85" t="s">
        <v>155</v>
      </c>
      <c r="D584" s="86">
        <v>0</v>
      </c>
      <c r="E584" s="87">
        <v>30</v>
      </c>
      <c r="F584" s="87">
        <v>30</v>
      </c>
    </row>
    <row r="585" spans="1:6">
      <c r="A585" s="83" t="s">
        <v>601</v>
      </c>
      <c r="B585" s="84" t="s">
        <v>611</v>
      </c>
      <c r="C585" s="85" t="s">
        <v>155</v>
      </c>
      <c r="D585" s="86">
        <v>1006</v>
      </c>
      <c r="E585" s="87">
        <v>30</v>
      </c>
      <c r="F585" s="87">
        <v>30</v>
      </c>
    </row>
    <row r="586" spans="1:6" ht="31.5">
      <c r="A586" s="83" t="s">
        <v>612</v>
      </c>
      <c r="B586" s="84" t="s">
        <v>613</v>
      </c>
      <c r="C586" s="85" t="s">
        <v>147</v>
      </c>
      <c r="D586" s="86">
        <v>0</v>
      </c>
      <c r="E586" s="87">
        <v>39</v>
      </c>
      <c r="F586" s="87">
        <v>39</v>
      </c>
    </row>
    <row r="587" spans="1:6" ht="31.5">
      <c r="A587" s="83" t="s">
        <v>154</v>
      </c>
      <c r="B587" s="84" t="s">
        <v>613</v>
      </c>
      <c r="C587" s="85" t="s">
        <v>155</v>
      </c>
      <c r="D587" s="86">
        <v>0</v>
      </c>
      <c r="E587" s="87">
        <v>39</v>
      </c>
      <c r="F587" s="87">
        <v>39</v>
      </c>
    </row>
    <row r="588" spans="1:6">
      <c r="A588" s="83" t="s">
        <v>601</v>
      </c>
      <c r="B588" s="84" t="s">
        <v>613</v>
      </c>
      <c r="C588" s="85" t="s">
        <v>155</v>
      </c>
      <c r="D588" s="86">
        <v>1006</v>
      </c>
      <c r="E588" s="87">
        <v>39</v>
      </c>
      <c r="F588" s="87">
        <v>39</v>
      </c>
    </row>
    <row r="589" spans="1:6" ht="24.75" customHeight="1">
      <c r="A589" s="83" t="s">
        <v>614</v>
      </c>
      <c r="B589" s="84" t="s">
        <v>615</v>
      </c>
      <c r="C589" s="85" t="s">
        <v>147</v>
      </c>
      <c r="D589" s="86">
        <v>0</v>
      </c>
      <c r="E589" s="87">
        <v>2</v>
      </c>
      <c r="F589" s="87">
        <v>2</v>
      </c>
    </row>
    <row r="590" spans="1:6" ht="33.75" customHeight="1">
      <c r="A590" s="83" t="s">
        <v>154</v>
      </c>
      <c r="B590" s="84" t="s">
        <v>615</v>
      </c>
      <c r="C590" s="85" t="s">
        <v>155</v>
      </c>
      <c r="D590" s="86">
        <v>0</v>
      </c>
      <c r="E590" s="87">
        <v>2</v>
      </c>
      <c r="F590" s="87">
        <v>2</v>
      </c>
    </row>
    <row r="591" spans="1:6" ht="19.5" customHeight="1">
      <c r="A591" s="83" t="s">
        <v>601</v>
      </c>
      <c r="B591" s="84" t="s">
        <v>615</v>
      </c>
      <c r="C591" s="85" t="s">
        <v>155</v>
      </c>
      <c r="D591" s="86">
        <v>1006</v>
      </c>
      <c r="E591" s="87">
        <v>2</v>
      </c>
      <c r="F591" s="87">
        <v>2</v>
      </c>
    </row>
    <row r="592" spans="1:6" ht="31.5">
      <c r="A592" s="83" t="s">
        <v>616</v>
      </c>
      <c r="B592" s="84" t="s">
        <v>617</v>
      </c>
      <c r="C592" s="85" t="s">
        <v>147</v>
      </c>
      <c r="D592" s="86">
        <v>0</v>
      </c>
      <c r="E592" s="87">
        <v>11</v>
      </c>
      <c r="F592" s="87">
        <v>11</v>
      </c>
    </row>
    <row r="593" spans="1:6" ht="35.25" customHeight="1">
      <c r="A593" s="83" t="s">
        <v>154</v>
      </c>
      <c r="B593" s="84" t="s">
        <v>617</v>
      </c>
      <c r="C593" s="85" t="s">
        <v>155</v>
      </c>
      <c r="D593" s="86">
        <v>0</v>
      </c>
      <c r="E593" s="87">
        <v>11</v>
      </c>
      <c r="F593" s="87">
        <v>11</v>
      </c>
    </row>
    <row r="594" spans="1:6" ht="20.25" customHeight="1">
      <c r="A594" s="83" t="s">
        <v>601</v>
      </c>
      <c r="B594" s="84" t="s">
        <v>617</v>
      </c>
      <c r="C594" s="85" t="s">
        <v>155</v>
      </c>
      <c r="D594" s="86">
        <v>1006</v>
      </c>
      <c r="E594" s="87">
        <v>11</v>
      </c>
      <c r="F594" s="87">
        <v>11</v>
      </c>
    </row>
    <row r="595" spans="1:6" s="88" customFormat="1" ht="18.75" customHeight="1">
      <c r="A595" s="78" t="s">
        <v>620</v>
      </c>
      <c r="B595" s="79" t="s">
        <v>621</v>
      </c>
      <c r="C595" s="80" t="s">
        <v>147</v>
      </c>
      <c r="D595" s="81">
        <v>0</v>
      </c>
      <c r="E595" s="82">
        <v>12845.4</v>
      </c>
      <c r="F595" s="82">
        <v>12717.2</v>
      </c>
    </row>
    <row r="596" spans="1:6" ht="34.5" customHeight="1">
      <c r="A596" s="83" t="s">
        <v>622</v>
      </c>
      <c r="B596" s="84" t="s">
        <v>623</v>
      </c>
      <c r="C596" s="85" t="s">
        <v>147</v>
      </c>
      <c r="D596" s="86">
        <v>0</v>
      </c>
      <c r="E596" s="87">
        <v>1641.4</v>
      </c>
      <c r="F596" s="87">
        <v>1635.4</v>
      </c>
    </row>
    <row r="597" spans="1:6" ht="39" customHeight="1">
      <c r="A597" s="83" t="s">
        <v>624</v>
      </c>
      <c r="B597" s="84" t="s">
        <v>625</v>
      </c>
      <c r="C597" s="85" t="s">
        <v>147</v>
      </c>
      <c r="D597" s="86">
        <v>0</v>
      </c>
      <c r="E597" s="87">
        <v>1148.8</v>
      </c>
      <c r="F597" s="87">
        <v>1144.4000000000001</v>
      </c>
    </row>
    <row r="598" spans="1:6" ht="22.5" customHeight="1">
      <c r="A598" s="83" t="s">
        <v>297</v>
      </c>
      <c r="B598" s="84" t="s">
        <v>626</v>
      </c>
      <c r="C598" s="85" t="s">
        <v>147</v>
      </c>
      <c r="D598" s="86">
        <v>0</v>
      </c>
      <c r="E598" s="87">
        <v>741.7</v>
      </c>
      <c r="F598" s="87">
        <v>803.3</v>
      </c>
    </row>
    <row r="599" spans="1:6" ht="66" customHeight="1">
      <c r="A599" s="83" t="s">
        <v>170</v>
      </c>
      <c r="B599" s="84" t="s">
        <v>626</v>
      </c>
      <c r="C599" s="85" t="s">
        <v>171</v>
      </c>
      <c r="D599" s="86">
        <v>0</v>
      </c>
      <c r="E599" s="87">
        <v>741.7</v>
      </c>
      <c r="F599" s="87">
        <v>803.3</v>
      </c>
    </row>
    <row r="600" spans="1:6" ht="54.75" customHeight="1">
      <c r="A600" s="83" t="s">
        <v>627</v>
      </c>
      <c r="B600" s="84" t="s">
        <v>626</v>
      </c>
      <c r="C600" s="85" t="s">
        <v>171</v>
      </c>
      <c r="D600" s="86">
        <v>103</v>
      </c>
      <c r="E600" s="87">
        <v>741.7</v>
      </c>
      <c r="F600" s="87">
        <v>803.3</v>
      </c>
    </row>
    <row r="601" spans="1:6" ht="163.5" customHeight="1">
      <c r="A601" s="83" t="s">
        <v>228</v>
      </c>
      <c r="B601" s="84" t="s">
        <v>628</v>
      </c>
      <c r="C601" s="85" t="s">
        <v>147</v>
      </c>
      <c r="D601" s="86">
        <v>0</v>
      </c>
      <c r="E601" s="87">
        <v>407.1</v>
      </c>
      <c r="F601" s="87">
        <v>341.1</v>
      </c>
    </row>
    <row r="602" spans="1:6" ht="63">
      <c r="A602" s="83" t="s">
        <v>170</v>
      </c>
      <c r="B602" s="84" t="s">
        <v>628</v>
      </c>
      <c r="C602" s="85" t="s">
        <v>171</v>
      </c>
      <c r="D602" s="86">
        <v>0</v>
      </c>
      <c r="E602" s="87">
        <v>407.1</v>
      </c>
      <c r="F602" s="87">
        <v>341.1</v>
      </c>
    </row>
    <row r="603" spans="1:6" ht="55.5" customHeight="1">
      <c r="A603" s="83" t="s">
        <v>627</v>
      </c>
      <c r="B603" s="84" t="s">
        <v>628</v>
      </c>
      <c r="C603" s="85" t="s">
        <v>171</v>
      </c>
      <c r="D603" s="86">
        <v>103</v>
      </c>
      <c r="E603" s="87">
        <v>407.1</v>
      </c>
      <c r="F603" s="87">
        <v>341.1</v>
      </c>
    </row>
    <row r="604" spans="1:6" ht="36.75" customHeight="1">
      <c r="A604" s="83" t="s">
        <v>629</v>
      </c>
      <c r="B604" s="84" t="s">
        <v>630</v>
      </c>
      <c r="C604" s="85" t="s">
        <v>147</v>
      </c>
      <c r="D604" s="86">
        <v>0</v>
      </c>
      <c r="E604" s="87">
        <v>492.6</v>
      </c>
      <c r="F604" s="87">
        <v>491</v>
      </c>
    </row>
    <row r="605" spans="1:6" ht="21" customHeight="1">
      <c r="A605" s="83" t="s">
        <v>297</v>
      </c>
      <c r="B605" s="84" t="s">
        <v>631</v>
      </c>
      <c r="C605" s="85" t="s">
        <v>147</v>
      </c>
      <c r="D605" s="86">
        <v>0</v>
      </c>
      <c r="E605" s="87">
        <v>335.2</v>
      </c>
      <c r="F605" s="87">
        <v>359.1</v>
      </c>
    </row>
    <row r="606" spans="1:6" ht="67.5" customHeight="1">
      <c r="A606" s="83" t="s">
        <v>170</v>
      </c>
      <c r="B606" s="84" t="s">
        <v>631</v>
      </c>
      <c r="C606" s="85" t="s">
        <v>171</v>
      </c>
      <c r="D606" s="86">
        <v>0</v>
      </c>
      <c r="E606" s="87">
        <v>328</v>
      </c>
      <c r="F606" s="87">
        <v>351.9</v>
      </c>
    </row>
    <row r="607" spans="1:6" ht="51" customHeight="1">
      <c r="A607" s="83" t="s">
        <v>627</v>
      </c>
      <c r="B607" s="84" t="s">
        <v>631</v>
      </c>
      <c r="C607" s="85" t="s">
        <v>171</v>
      </c>
      <c r="D607" s="86">
        <v>103</v>
      </c>
      <c r="E607" s="87">
        <v>328</v>
      </c>
      <c r="F607" s="87">
        <v>351.9</v>
      </c>
    </row>
    <row r="608" spans="1:6" ht="33.75" customHeight="1">
      <c r="A608" s="83" t="s">
        <v>154</v>
      </c>
      <c r="B608" s="84" t="s">
        <v>631</v>
      </c>
      <c r="C608" s="85" t="s">
        <v>155</v>
      </c>
      <c r="D608" s="86">
        <v>0</v>
      </c>
      <c r="E608" s="87">
        <v>7.2</v>
      </c>
      <c r="F608" s="87">
        <v>7.2</v>
      </c>
    </row>
    <row r="609" spans="1:6" ht="51" customHeight="1">
      <c r="A609" s="83" t="s">
        <v>627</v>
      </c>
      <c r="B609" s="84" t="s">
        <v>631</v>
      </c>
      <c r="C609" s="85" t="s">
        <v>155</v>
      </c>
      <c r="D609" s="86">
        <v>103</v>
      </c>
      <c r="E609" s="87">
        <v>7.2</v>
      </c>
      <c r="F609" s="87">
        <v>7.2</v>
      </c>
    </row>
    <row r="610" spans="1:6" ht="157.5">
      <c r="A610" s="83" t="s">
        <v>228</v>
      </c>
      <c r="B610" s="84" t="s">
        <v>632</v>
      </c>
      <c r="C610" s="85" t="s">
        <v>147</v>
      </c>
      <c r="D610" s="86">
        <v>0</v>
      </c>
      <c r="E610" s="87">
        <v>157.4</v>
      </c>
      <c r="F610" s="87">
        <v>131.9</v>
      </c>
    </row>
    <row r="611" spans="1:6" ht="63">
      <c r="A611" s="83" t="s">
        <v>170</v>
      </c>
      <c r="B611" s="84" t="s">
        <v>632</v>
      </c>
      <c r="C611" s="85" t="s">
        <v>171</v>
      </c>
      <c r="D611" s="86">
        <v>0</v>
      </c>
      <c r="E611" s="87">
        <v>157.4</v>
      </c>
      <c r="F611" s="87">
        <v>131.9</v>
      </c>
    </row>
    <row r="612" spans="1:6" ht="47.25">
      <c r="A612" s="83" t="s">
        <v>627</v>
      </c>
      <c r="B612" s="84" t="s">
        <v>632</v>
      </c>
      <c r="C612" s="85" t="s">
        <v>171</v>
      </c>
      <c r="D612" s="86">
        <v>103</v>
      </c>
      <c r="E612" s="87">
        <v>157.4</v>
      </c>
      <c r="F612" s="87">
        <v>131.9</v>
      </c>
    </row>
    <row r="613" spans="1:6" ht="33" customHeight="1">
      <c r="A613" s="83" t="s">
        <v>633</v>
      </c>
      <c r="B613" s="84" t="s">
        <v>634</v>
      </c>
      <c r="C613" s="85" t="s">
        <v>147</v>
      </c>
      <c r="D613" s="86">
        <v>0</v>
      </c>
      <c r="E613" s="87">
        <v>2802.6</v>
      </c>
      <c r="F613" s="87">
        <v>2680.4</v>
      </c>
    </row>
    <row r="614" spans="1:6" ht="34.5" customHeight="1">
      <c r="A614" s="83" t="s">
        <v>635</v>
      </c>
      <c r="B614" s="84" t="s">
        <v>636</v>
      </c>
      <c r="C614" s="85" t="s">
        <v>147</v>
      </c>
      <c r="D614" s="86">
        <v>0</v>
      </c>
      <c r="E614" s="87">
        <v>1346</v>
      </c>
      <c r="F614" s="87">
        <v>1340.7</v>
      </c>
    </row>
    <row r="615" spans="1:6" ht="19.5" customHeight="1">
      <c r="A615" s="83" t="s">
        <v>297</v>
      </c>
      <c r="B615" s="84" t="s">
        <v>637</v>
      </c>
      <c r="C615" s="85" t="s">
        <v>147</v>
      </c>
      <c r="D615" s="86">
        <v>0</v>
      </c>
      <c r="E615" s="87">
        <v>866.6</v>
      </c>
      <c r="F615" s="87">
        <v>939</v>
      </c>
    </row>
    <row r="616" spans="1:6" ht="69" customHeight="1">
      <c r="A616" s="83" t="s">
        <v>170</v>
      </c>
      <c r="B616" s="84" t="s">
        <v>637</v>
      </c>
      <c r="C616" s="85" t="s">
        <v>171</v>
      </c>
      <c r="D616" s="86">
        <v>0</v>
      </c>
      <c r="E616" s="87">
        <v>866.6</v>
      </c>
      <c r="F616" s="87">
        <v>939</v>
      </c>
    </row>
    <row r="617" spans="1:6" ht="53.25" customHeight="1">
      <c r="A617" s="83" t="s">
        <v>357</v>
      </c>
      <c r="B617" s="84" t="s">
        <v>637</v>
      </c>
      <c r="C617" s="85" t="s">
        <v>171</v>
      </c>
      <c r="D617" s="86">
        <v>106</v>
      </c>
      <c r="E617" s="87">
        <v>866.6</v>
      </c>
      <c r="F617" s="87">
        <v>939</v>
      </c>
    </row>
    <row r="618" spans="1:6" ht="157.5">
      <c r="A618" s="83" t="s">
        <v>228</v>
      </c>
      <c r="B618" s="84" t="s">
        <v>698</v>
      </c>
      <c r="C618" s="85" t="s">
        <v>147</v>
      </c>
      <c r="D618" s="86">
        <v>0</v>
      </c>
      <c r="E618" s="87">
        <v>479.4</v>
      </c>
      <c r="F618" s="87">
        <v>401.7</v>
      </c>
    </row>
    <row r="619" spans="1:6" ht="66" customHeight="1">
      <c r="A619" s="83" t="s">
        <v>170</v>
      </c>
      <c r="B619" s="84" t="s">
        <v>698</v>
      </c>
      <c r="C619" s="85" t="s">
        <v>171</v>
      </c>
      <c r="D619" s="86">
        <v>0</v>
      </c>
      <c r="E619" s="87">
        <v>479.4</v>
      </c>
      <c r="F619" s="87">
        <v>401.7</v>
      </c>
    </row>
    <row r="620" spans="1:6" ht="47.25">
      <c r="A620" s="83" t="s">
        <v>357</v>
      </c>
      <c r="B620" s="84" t="s">
        <v>698</v>
      </c>
      <c r="C620" s="85" t="s">
        <v>171</v>
      </c>
      <c r="D620" s="86">
        <v>106</v>
      </c>
      <c r="E620" s="87">
        <v>479.4</v>
      </c>
      <c r="F620" s="87">
        <v>401.7</v>
      </c>
    </row>
    <row r="621" spans="1:6" ht="31.5">
      <c r="A621" s="83" t="s">
        <v>638</v>
      </c>
      <c r="B621" s="84" t="s">
        <v>639</v>
      </c>
      <c r="C621" s="85" t="s">
        <v>147</v>
      </c>
      <c r="D621" s="86">
        <v>0</v>
      </c>
      <c r="E621" s="87">
        <v>1456.6</v>
      </c>
      <c r="F621" s="87">
        <v>1339.7</v>
      </c>
    </row>
    <row r="622" spans="1:6" ht="18" customHeight="1">
      <c r="A622" s="83" t="s">
        <v>297</v>
      </c>
      <c r="B622" s="84" t="s">
        <v>641</v>
      </c>
      <c r="C622" s="85" t="s">
        <v>147</v>
      </c>
      <c r="D622" s="86">
        <v>0</v>
      </c>
      <c r="E622" s="87">
        <v>1111.9000000000001</v>
      </c>
      <c r="F622" s="87">
        <v>945.1</v>
      </c>
    </row>
    <row r="623" spans="1:6" ht="66" customHeight="1">
      <c r="A623" s="83" t="s">
        <v>170</v>
      </c>
      <c r="B623" s="84" t="s">
        <v>641</v>
      </c>
      <c r="C623" s="85" t="s">
        <v>171</v>
      </c>
      <c r="D623" s="86">
        <v>0</v>
      </c>
      <c r="E623" s="87">
        <v>1089</v>
      </c>
      <c r="F623" s="87">
        <v>934.5</v>
      </c>
    </row>
    <row r="624" spans="1:6" ht="54" customHeight="1">
      <c r="A624" s="83" t="s">
        <v>357</v>
      </c>
      <c r="B624" s="84" t="s">
        <v>641</v>
      </c>
      <c r="C624" s="85" t="s">
        <v>171</v>
      </c>
      <c r="D624" s="86">
        <v>106</v>
      </c>
      <c r="E624" s="87">
        <v>1089</v>
      </c>
      <c r="F624" s="87">
        <v>934.5</v>
      </c>
    </row>
    <row r="625" spans="1:6" ht="36.75" customHeight="1">
      <c r="A625" s="83" t="s">
        <v>154</v>
      </c>
      <c r="B625" s="84" t="s">
        <v>641</v>
      </c>
      <c r="C625" s="85" t="s">
        <v>155</v>
      </c>
      <c r="D625" s="86">
        <v>0</v>
      </c>
      <c r="E625" s="87">
        <v>22.9</v>
      </c>
      <c r="F625" s="87">
        <v>10.6</v>
      </c>
    </row>
    <row r="626" spans="1:6" ht="51" customHeight="1">
      <c r="A626" s="83" t="s">
        <v>357</v>
      </c>
      <c r="B626" s="84" t="s">
        <v>641</v>
      </c>
      <c r="C626" s="85" t="s">
        <v>155</v>
      </c>
      <c r="D626" s="86">
        <v>106</v>
      </c>
      <c r="E626" s="87">
        <v>22.9</v>
      </c>
      <c r="F626" s="87">
        <v>10.6</v>
      </c>
    </row>
    <row r="627" spans="1:6" ht="159" customHeight="1">
      <c r="A627" s="83" t="s">
        <v>228</v>
      </c>
      <c r="B627" s="84" t="s">
        <v>642</v>
      </c>
      <c r="C627" s="85" t="s">
        <v>147</v>
      </c>
      <c r="D627" s="86">
        <v>0</v>
      </c>
      <c r="E627" s="87">
        <v>344.7</v>
      </c>
      <c r="F627" s="87">
        <v>394.6</v>
      </c>
    </row>
    <row r="628" spans="1:6" ht="66.75" customHeight="1">
      <c r="A628" s="83" t="s">
        <v>170</v>
      </c>
      <c r="B628" s="84" t="s">
        <v>642</v>
      </c>
      <c r="C628" s="85" t="s">
        <v>171</v>
      </c>
      <c r="D628" s="86">
        <v>0</v>
      </c>
      <c r="E628" s="87">
        <v>344.7</v>
      </c>
      <c r="F628" s="87">
        <v>394.6</v>
      </c>
    </row>
    <row r="629" spans="1:6" ht="50.25" customHeight="1">
      <c r="A629" s="83" t="s">
        <v>357</v>
      </c>
      <c r="B629" s="84" t="s">
        <v>642</v>
      </c>
      <c r="C629" s="85" t="s">
        <v>171</v>
      </c>
      <c r="D629" s="86">
        <v>106</v>
      </c>
      <c r="E629" s="87">
        <v>344.7</v>
      </c>
      <c r="F629" s="87">
        <v>394.6</v>
      </c>
    </row>
    <row r="630" spans="1:6" ht="19.5" customHeight="1">
      <c r="A630" s="83" t="s">
        <v>648</v>
      </c>
      <c r="B630" s="84" t="s">
        <v>649</v>
      </c>
      <c r="C630" s="85" t="s">
        <v>147</v>
      </c>
      <c r="D630" s="86">
        <v>0</v>
      </c>
      <c r="E630" s="87">
        <v>300</v>
      </c>
      <c r="F630" s="87">
        <v>300</v>
      </c>
    </row>
    <row r="631" spans="1:6" ht="35.25" customHeight="1">
      <c r="A631" s="83" t="s">
        <v>650</v>
      </c>
      <c r="B631" s="84" t="s">
        <v>651</v>
      </c>
      <c r="C631" s="85" t="s">
        <v>147</v>
      </c>
      <c r="D631" s="86">
        <v>0</v>
      </c>
      <c r="E631" s="87">
        <v>300</v>
      </c>
      <c r="F631" s="87">
        <v>300</v>
      </c>
    </row>
    <row r="632" spans="1:6" ht="19.5" customHeight="1">
      <c r="A632" s="83" t="s">
        <v>166</v>
      </c>
      <c r="B632" s="84" t="s">
        <v>651</v>
      </c>
      <c r="C632" s="85" t="s">
        <v>167</v>
      </c>
      <c r="D632" s="86">
        <v>0</v>
      </c>
      <c r="E632" s="87">
        <v>300</v>
      </c>
      <c r="F632" s="87">
        <v>300</v>
      </c>
    </row>
    <row r="633" spans="1:6" ht="21" customHeight="1">
      <c r="A633" s="83" t="s">
        <v>652</v>
      </c>
      <c r="B633" s="84" t="s">
        <v>651</v>
      </c>
      <c r="C633" s="85" t="s">
        <v>167</v>
      </c>
      <c r="D633" s="86">
        <v>111</v>
      </c>
      <c r="E633" s="87">
        <v>300</v>
      </c>
      <c r="F633" s="87">
        <v>300</v>
      </c>
    </row>
    <row r="634" spans="1:6" ht="34.5" customHeight="1">
      <c r="A634" s="83" t="s">
        <v>653</v>
      </c>
      <c r="B634" s="84" t="s">
        <v>654</v>
      </c>
      <c r="C634" s="85" t="s">
        <v>147</v>
      </c>
      <c r="D634" s="86">
        <v>0</v>
      </c>
      <c r="E634" s="87">
        <v>36</v>
      </c>
      <c r="F634" s="87">
        <v>36</v>
      </c>
    </row>
    <row r="635" spans="1:6" ht="67.5" customHeight="1">
      <c r="A635" s="83" t="s">
        <v>655</v>
      </c>
      <c r="B635" s="84" t="s">
        <v>656</v>
      </c>
      <c r="C635" s="85" t="s">
        <v>147</v>
      </c>
      <c r="D635" s="86">
        <v>0</v>
      </c>
      <c r="E635" s="87">
        <v>36</v>
      </c>
      <c r="F635" s="87">
        <v>36</v>
      </c>
    </row>
    <row r="636" spans="1:6" ht="33.75" customHeight="1">
      <c r="A636" s="83" t="s">
        <v>154</v>
      </c>
      <c r="B636" s="84" t="s">
        <v>656</v>
      </c>
      <c r="C636" s="85" t="s">
        <v>155</v>
      </c>
      <c r="D636" s="86">
        <v>0</v>
      </c>
      <c r="E636" s="87">
        <v>36</v>
      </c>
      <c r="F636" s="87">
        <v>36</v>
      </c>
    </row>
    <row r="637" spans="1:6" ht="20.25" customHeight="1">
      <c r="A637" s="83" t="s">
        <v>657</v>
      </c>
      <c r="B637" s="84" t="s">
        <v>656</v>
      </c>
      <c r="C637" s="85" t="s">
        <v>155</v>
      </c>
      <c r="D637" s="86">
        <v>204</v>
      </c>
      <c r="E637" s="87">
        <v>36</v>
      </c>
      <c r="F637" s="87">
        <v>36</v>
      </c>
    </row>
    <row r="638" spans="1:6" ht="34.5" customHeight="1">
      <c r="A638" s="83" t="s">
        <v>658</v>
      </c>
      <c r="B638" s="84" t="s">
        <v>659</v>
      </c>
      <c r="C638" s="85" t="s">
        <v>147</v>
      </c>
      <c r="D638" s="86">
        <v>0</v>
      </c>
      <c r="E638" s="87">
        <v>8065.4</v>
      </c>
      <c r="F638" s="87">
        <v>8065.4</v>
      </c>
    </row>
    <row r="639" spans="1:6" ht="51" customHeight="1">
      <c r="A639" s="83" t="s">
        <v>660</v>
      </c>
      <c r="B639" s="84" t="s">
        <v>661</v>
      </c>
      <c r="C639" s="85" t="s">
        <v>147</v>
      </c>
      <c r="D639" s="86">
        <v>0</v>
      </c>
      <c r="E639" s="87">
        <v>8065.4</v>
      </c>
      <c r="F639" s="87">
        <v>8065.4</v>
      </c>
    </row>
    <row r="640" spans="1:6" ht="33.75" customHeight="1">
      <c r="A640" s="83" t="s">
        <v>176</v>
      </c>
      <c r="B640" s="84" t="s">
        <v>699</v>
      </c>
      <c r="C640" s="85" t="s">
        <v>147</v>
      </c>
      <c r="D640" s="86">
        <v>0</v>
      </c>
      <c r="E640" s="87">
        <v>8065.4</v>
      </c>
      <c r="F640" s="87">
        <v>8065.4</v>
      </c>
    </row>
    <row r="641" spans="1:6" ht="18.75" customHeight="1">
      <c r="A641" s="83" t="s">
        <v>166</v>
      </c>
      <c r="B641" s="84" t="s">
        <v>699</v>
      </c>
      <c r="C641" s="85" t="s">
        <v>167</v>
      </c>
      <c r="D641" s="86">
        <v>0</v>
      </c>
      <c r="E641" s="87">
        <v>8065.4</v>
      </c>
      <c r="F641" s="87">
        <v>8065.4</v>
      </c>
    </row>
    <row r="642" spans="1:6" ht="18" customHeight="1">
      <c r="A642" s="83" t="s">
        <v>309</v>
      </c>
      <c r="B642" s="84" t="s">
        <v>699</v>
      </c>
      <c r="C642" s="85" t="s">
        <v>167</v>
      </c>
      <c r="D642" s="86">
        <v>113</v>
      </c>
      <c r="E642" s="87">
        <v>8065.4</v>
      </c>
      <c r="F642" s="87">
        <v>8065.4</v>
      </c>
    </row>
    <row r="643" spans="1:6" s="88" customFormat="1">
      <c r="A643" s="278" t="s">
        <v>668</v>
      </c>
      <c r="B643" s="279"/>
      <c r="C643" s="279"/>
      <c r="D643" s="280"/>
      <c r="E643" s="82">
        <v>1164573.5</v>
      </c>
      <c r="F643" s="82">
        <v>1071523.1000000001</v>
      </c>
    </row>
    <row r="647" spans="1:6">
      <c r="A647" s="206" t="s">
        <v>820</v>
      </c>
      <c r="B647" s="1"/>
      <c r="C647" s="12"/>
      <c r="D647" s="73"/>
      <c r="E647" s="205"/>
      <c r="F647" s="205" t="s">
        <v>821</v>
      </c>
    </row>
  </sheetData>
  <autoFilter ref="A19:IG643"/>
  <mergeCells count="5">
    <mergeCell ref="A14:F14"/>
    <mergeCell ref="A17:A18"/>
    <mergeCell ref="B17:D17"/>
    <mergeCell ref="E17:F17"/>
    <mergeCell ref="A643:D643"/>
  </mergeCells>
  <pageMargins left="0.78740157480314965" right="0.39370078740157483" top="0.78740157480314965" bottom="0.39370078740157483" header="0.51181102362204722" footer="0.31496062992125984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outlinePr summaryBelow="0"/>
  </sheetPr>
  <dimension ref="A9:F69"/>
  <sheetViews>
    <sheetView showGridLines="0" view="pageBreakPreview" zoomScaleSheetLayoutView="100" workbookViewId="0">
      <selection activeCell="A67" sqref="A67"/>
    </sheetView>
  </sheetViews>
  <sheetFormatPr defaultColWidth="9.140625" defaultRowHeight="15.75"/>
  <cols>
    <col min="1" max="1" width="74.85546875" style="93" customWidth="1"/>
    <col min="2" max="2" width="8.28515625" style="93" customWidth="1"/>
    <col min="3" max="3" width="10.42578125" style="93" customWidth="1"/>
    <col min="4" max="4" width="17.28515625" style="93" customWidth="1"/>
    <col min="5" max="16384" width="9.140625" style="93"/>
  </cols>
  <sheetData>
    <row r="9" spans="1:4" s="90" customFormat="1" ht="12.75"/>
    <row r="10" spans="1:4" s="90" customFormat="1" ht="12.75"/>
    <row r="11" spans="1:4" s="90" customFormat="1" ht="12.75"/>
    <row r="12" spans="1:4" s="90" customFormat="1" ht="12.75"/>
    <row r="13" spans="1:4" s="90" customFormat="1" ht="12.75"/>
    <row r="14" spans="1:4" s="90" customFormat="1" ht="12.75"/>
    <row r="15" spans="1:4" s="90" customFormat="1" ht="31.5" customHeight="1"/>
    <row r="16" spans="1:4" s="90" customFormat="1" ht="39" customHeight="1">
      <c r="A16" s="284" t="s">
        <v>700</v>
      </c>
      <c r="B16" s="284"/>
      <c r="C16" s="284"/>
      <c r="D16" s="284"/>
    </row>
    <row r="17" spans="1:5" ht="16.5" customHeight="1">
      <c r="A17" s="91"/>
      <c r="B17" s="92"/>
      <c r="C17" s="92"/>
      <c r="D17" s="92"/>
    </row>
    <row r="18" spans="1:5">
      <c r="A18" s="285" t="s">
        <v>139</v>
      </c>
      <c r="B18" s="286" t="s">
        <v>140</v>
      </c>
      <c r="C18" s="286"/>
      <c r="D18" s="285" t="s">
        <v>141</v>
      </c>
    </row>
    <row r="19" spans="1:5" ht="18.600000000000001" customHeight="1">
      <c r="A19" s="285"/>
      <c r="B19" s="94" t="s">
        <v>701</v>
      </c>
      <c r="C19" s="94" t="s">
        <v>702</v>
      </c>
      <c r="D19" s="285"/>
    </row>
    <row r="20" spans="1:5" ht="12.75" customHeight="1">
      <c r="A20" s="95">
        <v>1</v>
      </c>
      <c r="B20" s="95">
        <v>2</v>
      </c>
      <c r="C20" s="95">
        <v>3</v>
      </c>
      <c r="D20" s="95">
        <v>4</v>
      </c>
    </row>
    <row r="21" spans="1:5" s="99" customFormat="1">
      <c r="A21" s="96" t="s">
        <v>703</v>
      </c>
      <c r="B21" s="97">
        <v>1</v>
      </c>
      <c r="C21" s="97"/>
      <c r="D21" s="98">
        <f>D22+D23+D24+D25+D26+D27+D28+D29</f>
        <v>157746.79999999999</v>
      </c>
    </row>
    <row r="22" spans="1:5" ht="31.5">
      <c r="A22" s="100" t="s">
        <v>454</v>
      </c>
      <c r="B22" s="101">
        <v>1</v>
      </c>
      <c r="C22" s="101">
        <v>2</v>
      </c>
      <c r="D22" s="102">
        <v>3837.3</v>
      </c>
      <c r="E22" s="103"/>
    </row>
    <row r="23" spans="1:5" ht="47.25">
      <c r="A23" s="100" t="s">
        <v>627</v>
      </c>
      <c r="B23" s="101">
        <v>1</v>
      </c>
      <c r="C23" s="101">
        <v>3</v>
      </c>
      <c r="D23" s="102">
        <v>2124.4</v>
      </c>
    </row>
    <row r="24" spans="1:5" ht="47.25">
      <c r="A24" s="100" t="s">
        <v>329</v>
      </c>
      <c r="B24" s="101">
        <v>1</v>
      </c>
      <c r="C24" s="101">
        <v>4</v>
      </c>
      <c r="D24" s="102">
        <v>53883.5</v>
      </c>
    </row>
    <row r="25" spans="1:5">
      <c r="A25" s="100" t="s">
        <v>460</v>
      </c>
      <c r="B25" s="101">
        <v>1</v>
      </c>
      <c r="C25" s="101">
        <v>5</v>
      </c>
      <c r="D25" s="102">
        <v>31</v>
      </c>
    </row>
    <row r="26" spans="1:5" ht="31.5">
      <c r="A26" s="100" t="s">
        <v>357</v>
      </c>
      <c r="B26" s="101">
        <v>1</v>
      </c>
      <c r="C26" s="101">
        <v>6</v>
      </c>
      <c r="D26" s="102">
        <v>17519.8</v>
      </c>
    </row>
    <row r="27" spans="1:5">
      <c r="A27" s="100" t="s">
        <v>647</v>
      </c>
      <c r="B27" s="101">
        <v>1</v>
      </c>
      <c r="C27" s="101">
        <v>7</v>
      </c>
      <c r="D27" s="102">
        <v>160</v>
      </c>
    </row>
    <row r="28" spans="1:5">
      <c r="A28" s="100" t="s">
        <v>652</v>
      </c>
      <c r="B28" s="101">
        <v>1</v>
      </c>
      <c r="C28" s="101">
        <v>11</v>
      </c>
      <c r="D28" s="102">
        <v>300</v>
      </c>
    </row>
    <row r="29" spans="1:5">
      <c r="A29" s="100" t="s">
        <v>309</v>
      </c>
      <c r="B29" s="101">
        <v>1</v>
      </c>
      <c r="C29" s="101">
        <v>13</v>
      </c>
      <c r="D29" s="102">
        <v>79890.8</v>
      </c>
    </row>
    <row r="30" spans="1:5" s="99" customFormat="1">
      <c r="A30" s="96" t="s">
        <v>704</v>
      </c>
      <c r="B30" s="97">
        <v>2</v>
      </c>
      <c r="C30" s="97"/>
      <c r="D30" s="98">
        <v>80</v>
      </c>
    </row>
    <row r="31" spans="1:5">
      <c r="A31" s="100" t="s">
        <v>657</v>
      </c>
      <c r="B31" s="101">
        <v>2</v>
      </c>
      <c r="C31" s="101">
        <v>4</v>
      </c>
      <c r="D31" s="102">
        <v>80</v>
      </c>
    </row>
    <row r="32" spans="1:5" s="99" customFormat="1" ht="31.5">
      <c r="A32" s="96" t="s">
        <v>705</v>
      </c>
      <c r="B32" s="97">
        <v>3</v>
      </c>
      <c r="C32" s="97"/>
      <c r="D32" s="98">
        <f>D33</f>
        <v>6764.3</v>
      </c>
    </row>
    <row r="33" spans="1:4" ht="31.5">
      <c r="A33" s="100" t="s">
        <v>519</v>
      </c>
      <c r="B33" s="101">
        <v>3</v>
      </c>
      <c r="C33" s="101">
        <v>14</v>
      </c>
      <c r="D33" s="102">
        <v>6764.3</v>
      </c>
    </row>
    <row r="34" spans="1:4" s="99" customFormat="1">
      <c r="A34" s="96" t="s">
        <v>706</v>
      </c>
      <c r="B34" s="97">
        <v>4</v>
      </c>
      <c r="C34" s="97"/>
      <c r="D34" s="98">
        <f>D35+D36+D37</f>
        <v>3623.3</v>
      </c>
    </row>
    <row r="35" spans="1:4">
      <c r="A35" s="100" t="s">
        <v>320</v>
      </c>
      <c r="B35" s="101">
        <v>4</v>
      </c>
      <c r="C35" s="101">
        <v>5</v>
      </c>
      <c r="D35" s="102">
        <v>2003.3</v>
      </c>
    </row>
    <row r="36" spans="1:4">
      <c r="A36" s="100" t="s">
        <v>405</v>
      </c>
      <c r="B36" s="101">
        <v>4</v>
      </c>
      <c r="C36" s="101">
        <v>9</v>
      </c>
      <c r="D36" s="102">
        <v>1155</v>
      </c>
    </row>
    <row r="37" spans="1:4">
      <c r="A37" s="100" t="s">
        <v>348</v>
      </c>
      <c r="B37" s="101">
        <v>4</v>
      </c>
      <c r="C37" s="101">
        <v>12</v>
      </c>
      <c r="D37" s="102">
        <v>465</v>
      </c>
    </row>
    <row r="38" spans="1:4" s="99" customFormat="1">
      <c r="A38" s="96" t="s">
        <v>707</v>
      </c>
      <c r="B38" s="97">
        <v>5</v>
      </c>
      <c r="C38" s="97"/>
      <c r="D38" s="98">
        <f>D39+D40</f>
        <v>12840.5</v>
      </c>
    </row>
    <row r="39" spans="1:4">
      <c r="A39" s="100" t="s">
        <v>390</v>
      </c>
      <c r="B39" s="101">
        <v>5</v>
      </c>
      <c r="C39" s="101">
        <v>1</v>
      </c>
      <c r="D39" s="102">
        <v>3.9</v>
      </c>
    </row>
    <row r="40" spans="1:4">
      <c r="A40" s="100" t="s">
        <v>335</v>
      </c>
      <c r="B40" s="101">
        <v>5</v>
      </c>
      <c r="C40" s="101">
        <v>5</v>
      </c>
      <c r="D40" s="102">
        <v>12836.6</v>
      </c>
    </row>
    <row r="41" spans="1:4" s="99" customFormat="1">
      <c r="A41" s="96" t="s">
        <v>708</v>
      </c>
      <c r="B41" s="97">
        <v>7</v>
      </c>
      <c r="C41" s="97"/>
      <c r="D41" s="98">
        <f>D42+D43+D44+D45+D46+D47</f>
        <v>1129477.8000000003</v>
      </c>
    </row>
    <row r="42" spans="1:4">
      <c r="A42" s="100" t="s">
        <v>156</v>
      </c>
      <c r="B42" s="101">
        <v>7</v>
      </c>
      <c r="C42" s="101">
        <v>1</v>
      </c>
      <c r="D42" s="102">
        <v>292107.90000000002</v>
      </c>
    </row>
    <row r="43" spans="1:4">
      <c r="A43" s="100" t="s">
        <v>182</v>
      </c>
      <c r="B43" s="101">
        <v>7</v>
      </c>
      <c r="C43" s="101">
        <v>2</v>
      </c>
      <c r="D43" s="102">
        <v>751152.9</v>
      </c>
    </row>
    <row r="44" spans="1:4">
      <c r="A44" s="100" t="s">
        <v>224</v>
      </c>
      <c r="B44" s="101">
        <v>7</v>
      </c>
      <c r="C44" s="101">
        <v>3</v>
      </c>
      <c r="D44" s="102">
        <v>64365.2</v>
      </c>
    </row>
    <row r="45" spans="1:4" ht="31.5">
      <c r="A45" s="100" t="s">
        <v>163</v>
      </c>
      <c r="B45" s="101">
        <v>7</v>
      </c>
      <c r="C45" s="101">
        <v>5</v>
      </c>
      <c r="D45" s="102">
        <v>654.6</v>
      </c>
    </row>
    <row r="46" spans="1:4">
      <c r="A46" s="100" t="s">
        <v>251</v>
      </c>
      <c r="B46" s="101">
        <v>7</v>
      </c>
      <c r="C46" s="101">
        <v>7</v>
      </c>
      <c r="D46" s="102">
        <v>2894.1</v>
      </c>
    </row>
    <row r="47" spans="1:4">
      <c r="A47" s="100" t="s">
        <v>237</v>
      </c>
      <c r="B47" s="101">
        <v>7</v>
      </c>
      <c r="C47" s="101">
        <v>9</v>
      </c>
      <c r="D47" s="102">
        <v>18303.099999999999</v>
      </c>
    </row>
    <row r="48" spans="1:4" s="99" customFormat="1">
      <c r="A48" s="96" t="s">
        <v>709</v>
      </c>
      <c r="B48" s="97">
        <v>8</v>
      </c>
      <c r="C48" s="97"/>
      <c r="D48" s="98">
        <f>D49+D50</f>
        <v>50179.7</v>
      </c>
    </row>
    <row r="49" spans="1:4">
      <c r="A49" s="100" t="s">
        <v>262</v>
      </c>
      <c r="B49" s="101">
        <v>8</v>
      </c>
      <c r="C49" s="101">
        <v>1</v>
      </c>
      <c r="D49" s="102">
        <v>48022.1</v>
      </c>
    </row>
    <row r="50" spans="1:4">
      <c r="A50" s="100" t="s">
        <v>299</v>
      </c>
      <c r="B50" s="101">
        <v>8</v>
      </c>
      <c r="C50" s="101">
        <v>4</v>
      </c>
      <c r="D50" s="102">
        <v>2157.6</v>
      </c>
    </row>
    <row r="51" spans="1:4" s="99" customFormat="1">
      <c r="A51" s="96" t="s">
        <v>710</v>
      </c>
      <c r="B51" s="97">
        <v>9</v>
      </c>
      <c r="C51" s="97"/>
      <c r="D51" s="98">
        <f>D52</f>
        <v>257.5</v>
      </c>
    </row>
    <row r="52" spans="1:4">
      <c r="A52" s="100" t="s">
        <v>584</v>
      </c>
      <c r="B52" s="101">
        <v>9</v>
      </c>
      <c r="C52" s="101">
        <v>9</v>
      </c>
      <c r="D52" s="102">
        <v>257.5</v>
      </c>
    </row>
    <row r="53" spans="1:4" s="99" customFormat="1">
      <c r="A53" s="96" t="s">
        <v>711</v>
      </c>
      <c r="B53" s="97">
        <v>10</v>
      </c>
      <c r="C53" s="97"/>
      <c r="D53" s="98">
        <f>D54+D55+D56+D57</f>
        <v>29574.6</v>
      </c>
    </row>
    <row r="54" spans="1:4">
      <c r="A54" s="100" t="s">
        <v>434</v>
      </c>
      <c r="B54" s="101">
        <v>10</v>
      </c>
      <c r="C54" s="101">
        <v>1</v>
      </c>
      <c r="D54" s="102">
        <v>6432.1</v>
      </c>
    </row>
    <row r="55" spans="1:4">
      <c r="A55" s="100" t="s">
        <v>341</v>
      </c>
      <c r="B55" s="101">
        <v>10</v>
      </c>
      <c r="C55" s="101">
        <v>3</v>
      </c>
      <c r="D55" s="102">
        <v>12372</v>
      </c>
    </row>
    <row r="56" spans="1:4">
      <c r="A56" s="100" t="s">
        <v>202</v>
      </c>
      <c r="B56" s="101">
        <v>10</v>
      </c>
      <c r="C56" s="101">
        <v>4</v>
      </c>
      <c r="D56" s="102">
        <v>10575.8</v>
      </c>
    </row>
    <row r="57" spans="1:4">
      <c r="A57" s="100" t="s">
        <v>601</v>
      </c>
      <c r="B57" s="101">
        <v>10</v>
      </c>
      <c r="C57" s="101">
        <v>6</v>
      </c>
      <c r="D57" s="102">
        <v>194.7</v>
      </c>
    </row>
    <row r="58" spans="1:4" s="99" customFormat="1">
      <c r="A58" s="96" t="s">
        <v>712</v>
      </c>
      <c r="B58" s="97">
        <v>11</v>
      </c>
      <c r="C58" s="97"/>
      <c r="D58" s="98">
        <f>D59</f>
        <v>1480.6</v>
      </c>
    </row>
    <row r="59" spans="1:4">
      <c r="A59" s="100" t="s">
        <v>537</v>
      </c>
      <c r="B59" s="101">
        <v>11</v>
      </c>
      <c r="C59" s="101">
        <v>1</v>
      </c>
      <c r="D59" s="102">
        <v>1480.6</v>
      </c>
    </row>
    <row r="60" spans="1:4" s="99" customFormat="1">
      <c r="A60" s="96" t="s">
        <v>713</v>
      </c>
      <c r="B60" s="97">
        <v>12</v>
      </c>
      <c r="C60" s="97"/>
      <c r="D60" s="98">
        <f>D61</f>
        <v>4001.7</v>
      </c>
    </row>
    <row r="61" spans="1:4">
      <c r="A61" s="100" t="s">
        <v>411</v>
      </c>
      <c r="B61" s="101">
        <v>12</v>
      </c>
      <c r="C61" s="101">
        <v>2</v>
      </c>
      <c r="D61" s="102">
        <v>4001.7</v>
      </c>
    </row>
    <row r="62" spans="1:4" s="99" customFormat="1" ht="47.25">
      <c r="A62" s="96" t="s">
        <v>714</v>
      </c>
      <c r="B62" s="97">
        <v>14</v>
      </c>
      <c r="C62" s="97"/>
      <c r="D62" s="98">
        <f>D63+D64</f>
        <v>126697.2</v>
      </c>
    </row>
    <row r="63" spans="1:4" ht="31.5">
      <c r="A63" s="100" t="s">
        <v>371</v>
      </c>
      <c r="B63" s="101">
        <v>14</v>
      </c>
      <c r="C63" s="101">
        <v>1</v>
      </c>
      <c r="D63" s="102">
        <v>103454.5</v>
      </c>
    </row>
    <row r="64" spans="1:4">
      <c r="A64" s="100" t="s">
        <v>368</v>
      </c>
      <c r="B64" s="101">
        <v>14</v>
      </c>
      <c r="C64" s="101">
        <v>3</v>
      </c>
      <c r="D64" s="102">
        <v>23242.7</v>
      </c>
    </row>
    <row r="65" spans="1:6" s="99" customFormat="1">
      <c r="A65" s="281" t="s">
        <v>668</v>
      </c>
      <c r="B65" s="282"/>
      <c r="C65" s="283"/>
      <c r="D65" s="98">
        <f>D21+D30+D32+D34+D38+D41+D48+D51+D53+D58+D60+D62</f>
        <v>1522724.0000000002</v>
      </c>
    </row>
    <row r="69" spans="1:6" ht="15.75" customHeight="1">
      <c r="A69" s="71" t="s">
        <v>842</v>
      </c>
      <c r="B69" s="72"/>
      <c r="C69" s="73"/>
      <c r="D69" s="215" t="s">
        <v>821</v>
      </c>
      <c r="F69" s="103"/>
    </row>
  </sheetData>
  <autoFilter ref="A20:AB65"/>
  <mergeCells count="5">
    <mergeCell ref="A65:C65"/>
    <mergeCell ref="A16:D16"/>
    <mergeCell ref="A18:A19"/>
    <mergeCell ref="B18:C18"/>
    <mergeCell ref="D18:D19"/>
  </mergeCells>
  <pageMargins left="0.78740157480314965" right="0.39370078740157483" top="0.78740157480314965" bottom="0.39370078740157483" header="0.51181102362204722" footer="0.31496062992125984"/>
  <pageSetup paperSize="9" scale="83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outlinePr summaryBelow="0"/>
  </sheetPr>
  <dimension ref="A9:I71"/>
  <sheetViews>
    <sheetView showGridLines="0" view="pageBreakPreview" zoomScaleSheetLayoutView="100" workbookViewId="0">
      <selection activeCell="G27" sqref="G27"/>
    </sheetView>
  </sheetViews>
  <sheetFormatPr defaultColWidth="9.140625" defaultRowHeight="15.75"/>
  <cols>
    <col min="1" max="1" width="69.28515625" style="93" customWidth="1"/>
    <col min="2" max="2" width="6.85546875" style="93" customWidth="1"/>
    <col min="3" max="3" width="9.42578125" style="93" customWidth="1"/>
    <col min="4" max="4" width="11.85546875" style="93" bestFit="1" customWidth="1"/>
    <col min="5" max="5" width="11.7109375" style="93" customWidth="1"/>
    <col min="6" max="16384" width="9.140625" style="93"/>
  </cols>
  <sheetData>
    <row r="9" spans="1:9" s="90" customFormat="1" ht="12.75"/>
    <row r="10" spans="1:9" s="90" customFormat="1" ht="12.75"/>
    <row r="11" spans="1:9" s="90" customFormat="1" ht="12.75"/>
    <row r="12" spans="1:9" s="90" customFormat="1" ht="12.75"/>
    <row r="13" spans="1:9" s="90" customFormat="1" ht="12.75"/>
    <row r="14" spans="1:9" s="90" customFormat="1" ht="12.75"/>
    <row r="15" spans="1:9" s="90" customFormat="1" ht="21" customHeight="1"/>
    <row r="16" spans="1:9" s="90" customFormat="1" ht="34.9" customHeight="1">
      <c r="A16" s="284" t="s">
        <v>715</v>
      </c>
      <c r="B16" s="284"/>
      <c r="C16" s="284"/>
      <c r="D16" s="284"/>
      <c r="E16" s="284"/>
      <c r="F16" s="104"/>
      <c r="G16" s="104"/>
      <c r="H16" s="104"/>
      <c r="I16" s="104"/>
    </row>
    <row r="17" spans="1:5" ht="13.15" customHeight="1">
      <c r="A17" s="105"/>
      <c r="B17" s="92"/>
      <c r="C17" s="92"/>
      <c r="D17" s="92"/>
      <c r="E17" s="92"/>
    </row>
    <row r="18" spans="1:5" ht="16.5" customHeight="1">
      <c r="A18" s="91"/>
      <c r="B18" s="92"/>
      <c r="C18" s="92"/>
      <c r="D18" s="92"/>
      <c r="E18" s="92"/>
    </row>
    <row r="19" spans="1:5">
      <c r="A19" s="273" t="s">
        <v>139</v>
      </c>
      <c r="B19" s="273" t="s">
        <v>140</v>
      </c>
      <c r="C19" s="273"/>
      <c r="D19" s="288" t="s">
        <v>716</v>
      </c>
      <c r="E19" s="288"/>
    </row>
    <row r="20" spans="1:5" ht="19.5" customHeight="1">
      <c r="A20" s="273"/>
      <c r="B20" s="68" t="s">
        <v>701</v>
      </c>
      <c r="C20" s="68" t="s">
        <v>702</v>
      </c>
      <c r="D20" s="106">
        <v>2022</v>
      </c>
      <c r="E20" s="106">
        <v>2023</v>
      </c>
    </row>
    <row r="21" spans="1:5" ht="12.75" customHeight="1">
      <c r="A21" s="107">
        <v>1</v>
      </c>
      <c r="B21" s="107">
        <v>2</v>
      </c>
      <c r="C21" s="107">
        <v>3</v>
      </c>
      <c r="D21" s="108">
        <v>4</v>
      </c>
      <c r="E21" s="108">
        <v>5</v>
      </c>
    </row>
    <row r="22" spans="1:5" s="99" customFormat="1">
      <c r="A22" s="96" t="s">
        <v>703</v>
      </c>
      <c r="B22" s="97">
        <v>1</v>
      </c>
      <c r="C22" s="97"/>
      <c r="D22" s="98">
        <v>123323</v>
      </c>
      <c r="E22" s="98">
        <v>123208.5</v>
      </c>
    </row>
    <row r="23" spans="1:5" ht="31.5">
      <c r="A23" s="100" t="s">
        <v>454</v>
      </c>
      <c r="B23" s="101">
        <v>1</v>
      </c>
      <c r="C23" s="101">
        <v>2</v>
      </c>
      <c r="D23" s="102">
        <v>2814.9</v>
      </c>
      <c r="E23" s="102">
        <v>2800.2</v>
      </c>
    </row>
    <row r="24" spans="1:5" ht="18.75" customHeight="1">
      <c r="A24" s="100" t="s">
        <v>627</v>
      </c>
      <c r="B24" s="101">
        <v>1</v>
      </c>
      <c r="C24" s="101">
        <v>3</v>
      </c>
      <c r="D24" s="102">
        <v>1641.4</v>
      </c>
      <c r="E24" s="102">
        <v>1635.3</v>
      </c>
    </row>
    <row r="25" spans="1:5" ht="47.25">
      <c r="A25" s="100" t="s">
        <v>329</v>
      </c>
      <c r="B25" s="101">
        <v>1</v>
      </c>
      <c r="C25" s="101">
        <v>4</v>
      </c>
      <c r="D25" s="102">
        <v>41186.400000000001</v>
      </c>
      <c r="E25" s="102">
        <v>41347.699999999997</v>
      </c>
    </row>
    <row r="26" spans="1:5">
      <c r="A26" s="100" t="s">
        <v>460</v>
      </c>
      <c r="B26" s="101">
        <v>1</v>
      </c>
      <c r="C26" s="101">
        <v>5</v>
      </c>
      <c r="D26" s="102">
        <v>68.2</v>
      </c>
      <c r="E26" s="102">
        <v>6.5</v>
      </c>
    </row>
    <row r="27" spans="1:5" ht="31.5">
      <c r="A27" s="100" t="s">
        <v>357</v>
      </c>
      <c r="B27" s="101">
        <v>1</v>
      </c>
      <c r="C27" s="101">
        <v>6</v>
      </c>
      <c r="D27" s="102">
        <v>14651.3</v>
      </c>
      <c r="E27" s="102">
        <v>14536</v>
      </c>
    </row>
    <row r="28" spans="1:5">
      <c r="A28" s="100" t="s">
        <v>652</v>
      </c>
      <c r="B28" s="101">
        <v>1</v>
      </c>
      <c r="C28" s="101">
        <v>11</v>
      </c>
      <c r="D28" s="102">
        <v>300</v>
      </c>
      <c r="E28" s="102">
        <v>300</v>
      </c>
    </row>
    <row r="29" spans="1:5">
      <c r="A29" s="100" t="s">
        <v>309</v>
      </c>
      <c r="B29" s="101">
        <v>1</v>
      </c>
      <c r="C29" s="101">
        <v>13</v>
      </c>
      <c r="D29" s="102">
        <v>62660.800000000003</v>
      </c>
      <c r="E29" s="102">
        <v>62582.8</v>
      </c>
    </row>
    <row r="30" spans="1:5" s="99" customFormat="1">
      <c r="A30" s="96" t="s">
        <v>704</v>
      </c>
      <c r="B30" s="97">
        <v>2</v>
      </c>
      <c r="C30" s="97"/>
      <c r="D30" s="98">
        <v>36</v>
      </c>
      <c r="E30" s="98">
        <v>36</v>
      </c>
    </row>
    <row r="31" spans="1:5">
      <c r="A31" s="100" t="s">
        <v>657</v>
      </c>
      <c r="B31" s="101">
        <v>2</v>
      </c>
      <c r="C31" s="101">
        <v>4</v>
      </c>
      <c r="D31" s="102">
        <v>36</v>
      </c>
      <c r="E31" s="102">
        <v>36</v>
      </c>
    </row>
    <row r="32" spans="1:5" s="99" customFormat="1" ht="31.5">
      <c r="A32" s="96" t="s">
        <v>705</v>
      </c>
      <c r="B32" s="97">
        <v>3</v>
      </c>
      <c r="C32" s="97"/>
      <c r="D32" s="98">
        <v>5172.7</v>
      </c>
      <c r="E32" s="98">
        <v>5100</v>
      </c>
    </row>
    <row r="33" spans="1:5" ht="31.5">
      <c r="A33" s="100" t="s">
        <v>519</v>
      </c>
      <c r="B33" s="101">
        <v>3</v>
      </c>
      <c r="C33" s="101">
        <v>14</v>
      </c>
      <c r="D33" s="102">
        <v>5172.7</v>
      </c>
      <c r="E33" s="102">
        <v>5100</v>
      </c>
    </row>
    <row r="34" spans="1:5" s="99" customFormat="1">
      <c r="A34" s="96" t="s">
        <v>706</v>
      </c>
      <c r="B34" s="97">
        <v>4</v>
      </c>
      <c r="C34" s="97"/>
      <c r="D34" s="98">
        <v>2255.6</v>
      </c>
      <c r="E34" s="98">
        <v>2280.8000000000002</v>
      </c>
    </row>
    <row r="35" spans="1:5">
      <c r="A35" s="100" t="s">
        <v>320</v>
      </c>
      <c r="B35" s="101">
        <v>4</v>
      </c>
      <c r="C35" s="101">
        <v>5</v>
      </c>
      <c r="D35" s="102">
        <v>1570.1</v>
      </c>
      <c r="E35" s="102">
        <v>1570.1</v>
      </c>
    </row>
    <row r="36" spans="1:5">
      <c r="A36" s="100" t="s">
        <v>405</v>
      </c>
      <c r="B36" s="101">
        <v>4</v>
      </c>
      <c r="C36" s="101">
        <v>9</v>
      </c>
      <c r="D36" s="102">
        <v>385.5</v>
      </c>
      <c r="E36" s="102">
        <v>410.7</v>
      </c>
    </row>
    <row r="37" spans="1:5">
      <c r="A37" s="100" t="s">
        <v>348</v>
      </c>
      <c r="B37" s="101">
        <v>4</v>
      </c>
      <c r="C37" s="101">
        <v>12</v>
      </c>
      <c r="D37" s="102">
        <v>300</v>
      </c>
      <c r="E37" s="102">
        <v>300</v>
      </c>
    </row>
    <row r="38" spans="1:5" s="99" customFormat="1">
      <c r="A38" s="96" t="s">
        <v>707</v>
      </c>
      <c r="B38" s="97">
        <v>5</v>
      </c>
      <c r="C38" s="97"/>
      <c r="D38" s="98">
        <v>8003.9</v>
      </c>
      <c r="E38" s="98">
        <v>7974.9</v>
      </c>
    </row>
    <row r="39" spans="1:5">
      <c r="A39" s="100" t="s">
        <v>390</v>
      </c>
      <c r="B39" s="101">
        <v>5</v>
      </c>
      <c r="C39" s="101">
        <v>1</v>
      </c>
      <c r="D39" s="102">
        <v>3.9</v>
      </c>
      <c r="E39" s="102">
        <v>3.9</v>
      </c>
    </row>
    <row r="40" spans="1:5">
      <c r="A40" s="100" t="s">
        <v>335</v>
      </c>
      <c r="B40" s="101">
        <v>5</v>
      </c>
      <c r="C40" s="101">
        <v>5</v>
      </c>
      <c r="D40" s="102">
        <v>8000</v>
      </c>
      <c r="E40" s="102">
        <v>7971</v>
      </c>
    </row>
    <row r="41" spans="1:5" s="99" customFormat="1">
      <c r="A41" s="96" t="s">
        <v>708</v>
      </c>
      <c r="B41" s="97">
        <v>7</v>
      </c>
      <c r="C41" s="97"/>
      <c r="D41" s="98">
        <v>835885.2</v>
      </c>
      <c r="E41" s="98">
        <v>760926.2</v>
      </c>
    </row>
    <row r="42" spans="1:5">
      <c r="A42" s="100" t="s">
        <v>156</v>
      </c>
      <c r="B42" s="101">
        <v>7</v>
      </c>
      <c r="C42" s="101">
        <v>1</v>
      </c>
      <c r="D42" s="102">
        <v>220326.1</v>
      </c>
      <c r="E42" s="102">
        <v>195464.8</v>
      </c>
    </row>
    <row r="43" spans="1:5">
      <c r="A43" s="100" t="s">
        <v>182</v>
      </c>
      <c r="B43" s="101">
        <v>7</v>
      </c>
      <c r="C43" s="101">
        <v>2</v>
      </c>
      <c r="D43" s="102">
        <v>539329.80000000005</v>
      </c>
      <c r="E43" s="102">
        <v>497013</v>
      </c>
    </row>
    <row r="44" spans="1:5">
      <c r="A44" s="100" t="s">
        <v>224</v>
      </c>
      <c r="B44" s="101">
        <v>7</v>
      </c>
      <c r="C44" s="101">
        <v>3</v>
      </c>
      <c r="D44" s="102">
        <v>59811.4</v>
      </c>
      <c r="E44" s="102">
        <v>52184.800000000003</v>
      </c>
    </row>
    <row r="45" spans="1:5" ht="31.5">
      <c r="A45" s="100" t="s">
        <v>163</v>
      </c>
      <c r="B45" s="101">
        <v>7</v>
      </c>
      <c r="C45" s="101">
        <v>5</v>
      </c>
      <c r="D45" s="102">
        <v>305.60000000000002</v>
      </c>
      <c r="E45" s="102">
        <v>299.39999999999998</v>
      </c>
    </row>
    <row r="46" spans="1:5">
      <c r="A46" s="100" t="s">
        <v>251</v>
      </c>
      <c r="B46" s="101">
        <v>7</v>
      </c>
      <c r="C46" s="101">
        <v>7</v>
      </c>
      <c r="D46" s="102">
        <v>2937.9</v>
      </c>
      <c r="E46" s="102">
        <v>2876.6</v>
      </c>
    </row>
    <row r="47" spans="1:5">
      <c r="A47" s="100" t="s">
        <v>237</v>
      </c>
      <c r="B47" s="101">
        <v>7</v>
      </c>
      <c r="C47" s="101">
        <v>9</v>
      </c>
      <c r="D47" s="102">
        <v>13174.4</v>
      </c>
      <c r="E47" s="102">
        <v>13087.6</v>
      </c>
    </row>
    <row r="48" spans="1:5" s="99" customFormat="1">
      <c r="A48" s="96" t="s">
        <v>709</v>
      </c>
      <c r="B48" s="97">
        <v>8</v>
      </c>
      <c r="C48" s="97"/>
      <c r="D48" s="98">
        <v>33553.699999999997</v>
      </c>
      <c r="E48" s="98">
        <v>33333.800000000003</v>
      </c>
    </row>
    <row r="49" spans="1:5">
      <c r="A49" s="100" t="s">
        <v>262</v>
      </c>
      <c r="B49" s="101">
        <v>8</v>
      </c>
      <c r="C49" s="101">
        <v>1</v>
      </c>
      <c r="D49" s="102">
        <v>31969.9</v>
      </c>
      <c r="E49" s="102">
        <v>31767.9</v>
      </c>
    </row>
    <row r="50" spans="1:5">
      <c r="A50" s="100" t="s">
        <v>299</v>
      </c>
      <c r="B50" s="101">
        <v>8</v>
      </c>
      <c r="C50" s="101">
        <v>4</v>
      </c>
      <c r="D50" s="102">
        <v>1583.8</v>
      </c>
      <c r="E50" s="102">
        <v>1565.9</v>
      </c>
    </row>
    <row r="51" spans="1:5" s="99" customFormat="1">
      <c r="A51" s="96" t="s">
        <v>710</v>
      </c>
      <c r="B51" s="97">
        <v>9</v>
      </c>
      <c r="C51" s="97"/>
      <c r="D51" s="98">
        <v>144.19999999999999</v>
      </c>
      <c r="E51" s="98">
        <v>99</v>
      </c>
    </row>
    <row r="52" spans="1:5">
      <c r="A52" s="100" t="s">
        <v>584</v>
      </c>
      <c r="B52" s="101">
        <v>9</v>
      </c>
      <c r="C52" s="101">
        <v>9</v>
      </c>
      <c r="D52" s="102">
        <v>144.19999999999999</v>
      </c>
      <c r="E52" s="102">
        <v>99</v>
      </c>
    </row>
    <row r="53" spans="1:5" s="99" customFormat="1">
      <c r="A53" s="96" t="s">
        <v>711</v>
      </c>
      <c r="B53" s="97">
        <v>10</v>
      </c>
      <c r="C53" s="97"/>
      <c r="D53" s="98">
        <v>32372.1</v>
      </c>
      <c r="E53" s="98">
        <v>32372.1</v>
      </c>
    </row>
    <row r="54" spans="1:5">
      <c r="A54" s="100" t="s">
        <v>434</v>
      </c>
      <c r="B54" s="101">
        <v>10</v>
      </c>
      <c r="C54" s="101">
        <v>1</v>
      </c>
      <c r="D54" s="102">
        <v>6901.5</v>
      </c>
      <c r="E54" s="102">
        <v>6901.5</v>
      </c>
    </row>
    <row r="55" spans="1:5">
      <c r="A55" s="100" t="s">
        <v>341</v>
      </c>
      <c r="B55" s="101">
        <v>10</v>
      </c>
      <c r="C55" s="101">
        <v>3</v>
      </c>
      <c r="D55" s="102">
        <v>9717</v>
      </c>
      <c r="E55" s="102">
        <v>9717</v>
      </c>
    </row>
    <row r="56" spans="1:5">
      <c r="A56" s="100" t="s">
        <v>202</v>
      </c>
      <c r="B56" s="101">
        <v>10</v>
      </c>
      <c r="C56" s="101">
        <v>4</v>
      </c>
      <c r="D56" s="102">
        <v>15648.6</v>
      </c>
      <c r="E56" s="102">
        <v>15648.6</v>
      </c>
    </row>
    <row r="57" spans="1:5">
      <c r="A57" s="100" t="s">
        <v>601</v>
      </c>
      <c r="B57" s="101">
        <v>10</v>
      </c>
      <c r="C57" s="101">
        <v>6</v>
      </c>
      <c r="D57" s="102">
        <v>105</v>
      </c>
      <c r="E57" s="102">
        <v>105</v>
      </c>
    </row>
    <row r="58" spans="1:5" s="99" customFormat="1">
      <c r="A58" s="96" t="s">
        <v>712</v>
      </c>
      <c r="B58" s="97">
        <v>11</v>
      </c>
      <c r="C58" s="97"/>
      <c r="D58" s="98">
        <v>12500</v>
      </c>
      <c r="E58" s="98">
        <v>500</v>
      </c>
    </row>
    <row r="59" spans="1:5">
      <c r="A59" s="100" t="s">
        <v>537</v>
      </c>
      <c r="B59" s="101">
        <v>11</v>
      </c>
      <c r="C59" s="101">
        <v>1</v>
      </c>
      <c r="D59" s="102">
        <v>12500</v>
      </c>
      <c r="E59" s="102">
        <v>500</v>
      </c>
    </row>
    <row r="60" spans="1:5" s="99" customFormat="1">
      <c r="A60" s="96" t="s">
        <v>713</v>
      </c>
      <c r="B60" s="97">
        <v>12</v>
      </c>
      <c r="C60" s="97"/>
      <c r="D60" s="98">
        <v>3458</v>
      </c>
      <c r="E60" s="98">
        <v>3320</v>
      </c>
    </row>
    <row r="61" spans="1:5">
      <c r="A61" s="100" t="s">
        <v>411</v>
      </c>
      <c r="B61" s="101">
        <v>12</v>
      </c>
      <c r="C61" s="101">
        <v>2</v>
      </c>
      <c r="D61" s="102">
        <v>3458</v>
      </c>
      <c r="E61" s="102">
        <v>3320</v>
      </c>
    </row>
    <row r="62" spans="1:5" s="99" customFormat="1" ht="31.5">
      <c r="A62" s="96" t="s">
        <v>717</v>
      </c>
      <c r="B62" s="97">
        <v>13</v>
      </c>
      <c r="C62" s="97"/>
      <c r="D62" s="98">
        <v>79.7</v>
      </c>
      <c r="E62" s="98">
        <v>101.8</v>
      </c>
    </row>
    <row r="63" spans="1:5" ht="31.5">
      <c r="A63" s="100" t="s">
        <v>693</v>
      </c>
      <c r="B63" s="101">
        <v>13</v>
      </c>
      <c r="C63" s="101">
        <v>1</v>
      </c>
      <c r="D63" s="102">
        <v>79.7</v>
      </c>
      <c r="E63" s="102">
        <v>101.8</v>
      </c>
    </row>
    <row r="64" spans="1:5" s="99" customFormat="1" ht="47.25">
      <c r="A64" s="96" t="s">
        <v>714</v>
      </c>
      <c r="B64" s="97">
        <v>14</v>
      </c>
      <c r="C64" s="97"/>
      <c r="D64" s="98">
        <v>107789.4</v>
      </c>
      <c r="E64" s="98">
        <v>102270</v>
      </c>
    </row>
    <row r="65" spans="1:8" ht="31.5">
      <c r="A65" s="100" t="s">
        <v>371</v>
      </c>
      <c r="B65" s="101">
        <v>14</v>
      </c>
      <c r="C65" s="101">
        <v>1</v>
      </c>
      <c r="D65" s="102">
        <v>90791</v>
      </c>
      <c r="E65" s="102">
        <v>85022.1</v>
      </c>
    </row>
    <row r="66" spans="1:8">
      <c r="A66" s="100" t="s">
        <v>368</v>
      </c>
      <c r="B66" s="101">
        <v>14</v>
      </c>
      <c r="C66" s="101">
        <v>3</v>
      </c>
      <c r="D66" s="102">
        <v>16998.400000000001</v>
      </c>
      <c r="E66" s="102">
        <v>17247.900000000001</v>
      </c>
    </row>
    <row r="67" spans="1:8" s="99" customFormat="1">
      <c r="A67" s="281" t="s">
        <v>668</v>
      </c>
      <c r="B67" s="282"/>
      <c r="C67" s="283"/>
      <c r="D67" s="98">
        <v>1164573.5</v>
      </c>
      <c r="E67" s="98">
        <v>1071523.1000000001</v>
      </c>
    </row>
    <row r="71" spans="1:8">
      <c r="A71" s="206" t="s">
        <v>820</v>
      </c>
      <c r="B71" s="1"/>
      <c r="C71" s="12"/>
      <c r="D71" s="287" t="s">
        <v>821</v>
      </c>
      <c r="E71" s="287"/>
      <c r="F71" s="73"/>
      <c r="H71" s="205"/>
    </row>
  </sheetData>
  <autoFilter ref="A21:I67"/>
  <mergeCells count="6">
    <mergeCell ref="D71:E71"/>
    <mergeCell ref="A16:E16"/>
    <mergeCell ref="A19:A20"/>
    <mergeCell ref="B19:C19"/>
    <mergeCell ref="D19:E19"/>
    <mergeCell ref="A67:C67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4:G707"/>
  <sheetViews>
    <sheetView showGridLines="0" workbookViewId="0">
      <selection activeCell="S710" sqref="S710"/>
    </sheetView>
  </sheetViews>
  <sheetFormatPr defaultColWidth="9.140625" defaultRowHeight="15.75"/>
  <cols>
    <col min="1" max="1" width="67.42578125" style="217" customWidth="1"/>
    <col min="2" max="2" width="5.7109375" style="238" customWidth="1"/>
    <col min="3" max="3" width="7.42578125" style="238" customWidth="1"/>
    <col min="4" max="4" width="9.85546875" style="238" customWidth="1"/>
    <col min="5" max="5" width="13" style="238" customWidth="1"/>
    <col min="6" max="6" width="7.85546875" style="238" customWidth="1"/>
    <col min="7" max="7" width="12.140625" style="217" customWidth="1"/>
    <col min="8" max="234" width="9.140625" style="217" customWidth="1"/>
    <col min="235" max="16384" width="9.140625" style="217"/>
  </cols>
  <sheetData>
    <row r="14" spans="1:7" ht="34.5" customHeight="1">
      <c r="A14" s="272" t="s">
        <v>718</v>
      </c>
      <c r="B14" s="272"/>
      <c r="C14" s="272"/>
      <c r="D14" s="272"/>
      <c r="E14" s="272"/>
      <c r="F14" s="272"/>
      <c r="G14" s="272"/>
    </row>
    <row r="15" spans="1:7" ht="12.75" customHeight="1">
      <c r="A15" s="239"/>
      <c r="B15" s="219"/>
      <c r="C15" s="219"/>
      <c r="D15" s="219"/>
      <c r="E15" s="219"/>
      <c r="F15" s="219"/>
      <c r="G15" s="220"/>
    </row>
    <row r="16" spans="1:7" ht="16.5" customHeight="1">
      <c r="A16" s="218"/>
      <c r="B16" s="219"/>
      <c r="C16" s="219"/>
      <c r="D16" s="219"/>
      <c r="E16" s="219"/>
      <c r="F16" s="219"/>
      <c r="G16" s="220"/>
    </row>
    <row r="17" spans="1:7">
      <c r="A17" s="273" t="s">
        <v>139</v>
      </c>
      <c r="B17" s="290" t="s">
        <v>140</v>
      </c>
      <c r="C17" s="290"/>
      <c r="D17" s="290"/>
      <c r="E17" s="290"/>
      <c r="F17" s="290"/>
      <c r="G17" s="273" t="s">
        <v>141</v>
      </c>
    </row>
    <row r="18" spans="1:7" ht="24">
      <c r="A18" s="273"/>
      <c r="B18" s="216" t="s">
        <v>719</v>
      </c>
      <c r="C18" s="216" t="s">
        <v>701</v>
      </c>
      <c r="D18" s="216" t="s">
        <v>702</v>
      </c>
      <c r="E18" s="216" t="s">
        <v>142</v>
      </c>
      <c r="F18" s="216" t="s">
        <v>143</v>
      </c>
      <c r="G18" s="273"/>
    </row>
    <row r="19" spans="1:7" ht="12.75" customHeight="1">
      <c r="A19" s="107">
        <v>1</v>
      </c>
      <c r="B19" s="107">
        <v>2</v>
      </c>
      <c r="C19" s="107">
        <v>3</v>
      </c>
      <c r="D19" s="107">
        <v>4</v>
      </c>
      <c r="E19" s="107">
        <v>5</v>
      </c>
      <c r="F19" s="107">
        <v>6</v>
      </c>
      <c r="G19" s="107">
        <v>7</v>
      </c>
    </row>
    <row r="20" spans="1:7" s="226" customFormat="1">
      <c r="A20" s="240" t="s">
        <v>720</v>
      </c>
      <c r="B20" s="241">
        <v>904</v>
      </c>
      <c r="C20" s="242">
        <v>0</v>
      </c>
      <c r="D20" s="242">
        <v>0</v>
      </c>
      <c r="E20" s="222" t="s">
        <v>147</v>
      </c>
      <c r="F20" s="223" t="s">
        <v>147</v>
      </c>
      <c r="G20" s="225">
        <v>60840.4</v>
      </c>
    </row>
    <row r="21" spans="1:7">
      <c r="A21" s="243" t="s">
        <v>708</v>
      </c>
      <c r="B21" s="244">
        <v>904</v>
      </c>
      <c r="C21" s="245">
        <v>7</v>
      </c>
      <c r="D21" s="245">
        <v>0</v>
      </c>
      <c r="E21" s="228" t="s">
        <v>147</v>
      </c>
      <c r="F21" s="229" t="s">
        <v>147</v>
      </c>
      <c r="G21" s="231">
        <v>10660.7</v>
      </c>
    </row>
    <row r="22" spans="1:7">
      <c r="A22" s="243" t="s">
        <v>224</v>
      </c>
      <c r="B22" s="244">
        <v>904</v>
      </c>
      <c r="C22" s="245">
        <v>7</v>
      </c>
      <c r="D22" s="245">
        <v>3</v>
      </c>
      <c r="E22" s="228" t="s">
        <v>147</v>
      </c>
      <c r="F22" s="229" t="s">
        <v>147</v>
      </c>
      <c r="G22" s="231">
        <v>10648.2</v>
      </c>
    </row>
    <row r="23" spans="1:7" ht="47.25">
      <c r="A23" s="243" t="s">
        <v>254</v>
      </c>
      <c r="B23" s="244">
        <v>904</v>
      </c>
      <c r="C23" s="245">
        <v>7</v>
      </c>
      <c r="D23" s="245">
        <v>3</v>
      </c>
      <c r="E23" s="228" t="s">
        <v>255</v>
      </c>
      <c r="F23" s="229" t="s">
        <v>147</v>
      </c>
      <c r="G23" s="231">
        <v>10648.2</v>
      </c>
    </row>
    <row r="24" spans="1:7" ht="47.25">
      <c r="A24" s="243" t="s">
        <v>256</v>
      </c>
      <c r="B24" s="244">
        <v>904</v>
      </c>
      <c r="C24" s="245">
        <v>7</v>
      </c>
      <c r="D24" s="245">
        <v>3</v>
      </c>
      <c r="E24" s="228" t="s">
        <v>257</v>
      </c>
      <c r="F24" s="229" t="s">
        <v>147</v>
      </c>
      <c r="G24" s="231">
        <v>10648.2</v>
      </c>
    </row>
    <row r="25" spans="1:7" ht="31.5">
      <c r="A25" s="243" t="s">
        <v>282</v>
      </c>
      <c r="B25" s="244">
        <v>904</v>
      </c>
      <c r="C25" s="245">
        <v>7</v>
      </c>
      <c r="D25" s="245">
        <v>3</v>
      </c>
      <c r="E25" s="228" t="s">
        <v>283</v>
      </c>
      <c r="F25" s="229" t="s">
        <v>147</v>
      </c>
      <c r="G25" s="231">
        <v>10648.2</v>
      </c>
    </row>
    <row r="26" spans="1:7">
      <c r="A26" s="243" t="s">
        <v>284</v>
      </c>
      <c r="B26" s="244">
        <v>904</v>
      </c>
      <c r="C26" s="245">
        <v>7</v>
      </c>
      <c r="D26" s="245">
        <v>3</v>
      </c>
      <c r="E26" s="228" t="s">
        <v>285</v>
      </c>
      <c r="F26" s="229" t="s">
        <v>147</v>
      </c>
      <c r="G26" s="231">
        <v>21</v>
      </c>
    </row>
    <row r="27" spans="1:7">
      <c r="A27" s="243" t="s">
        <v>172</v>
      </c>
      <c r="B27" s="244">
        <v>904</v>
      </c>
      <c r="C27" s="245">
        <v>7</v>
      </c>
      <c r="D27" s="245">
        <v>3</v>
      </c>
      <c r="E27" s="228" t="s">
        <v>285</v>
      </c>
      <c r="F27" s="229" t="s">
        <v>173</v>
      </c>
      <c r="G27" s="231">
        <v>21</v>
      </c>
    </row>
    <row r="28" spans="1:7">
      <c r="A28" s="243" t="s">
        <v>164</v>
      </c>
      <c r="B28" s="244">
        <v>904</v>
      </c>
      <c r="C28" s="245">
        <v>7</v>
      </c>
      <c r="D28" s="245">
        <v>3</v>
      </c>
      <c r="E28" s="228" t="s">
        <v>286</v>
      </c>
      <c r="F28" s="229" t="s">
        <v>147</v>
      </c>
      <c r="G28" s="231">
        <v>7472.9</v>
      </c>
    </row>
    <row r="29" spans="1:7" ht="63">
      <c r="A29" s="243" t="s">
        <v>170</v>
      </c>
      <c r="B29" s="244">
        <v>904</v>
      </c>
      <c r="C29" s="245">
        <v>7</v>
      </c>
      <c r="D29" s="245">
        <v>3</v>
      </c>
      <c r="E29" s="228" t="s">
        <v>286</v>
      </c>
      <c r="F29" s="229" t="s">
        <v>171</v>
      </c>
      <c r="G29" s="231">
        <v>6925.8</v>
      </c>
    </row>
    <row r="30" spans="1:7" ht="31.5">
      <c r="A30" s="243" t="s">
        <v>154</v>
      </c>
      <c r="B30" s="244">
        <v>904</v>
      </c>
      <c r="C30" s="245">
        <v>7</v>
      </c>
      <c r="D30" s="245">
        <v>3</v>
      </c>
      <c r="E30" s="228" t="s">
        <v>286</v>
      </c>
      <c r="F30" s="229" t="s">
        <v>155</v>
      </c>
      <c r="G30" s="231">
        <v>454.6</v>
      </c>
    </row>
    <row r="31" spans="1:7">
      <c r="A31" s="243" t="s">
        <v>166</v>
      </c>
      <c r="B31" s="244">
        <v>904</v>
      </c>
      <c r="C31" s="245">
        <v>7</v>
      </c>
      <c r="D31" s="245">
        <v>3</v>
      </c>
      <c r="E31" s="228" t="s">
        <v>286</v>
      </c>
      <c r="F31" s="229" t="s">
        <v>167</v>
      </c>
      <c r="G31" s="231">
        <v>92.5</v>
      </c>
    </row>
    <row r="32" spans="1:7" ht="141.75">
      <c r="A32" s="243" t="s">
        <v>228</v>
      </c>
      <c r="B32" s="244">
        <v>904</v>
      </c>
      <c r="C32" s="245">
        <v>7</v>
      </c>
      <c r="D32" s="245">
        <v>3</v>
      </c>
      <c r="E32" s="228" t="s">
        <v>287</v>
      </c>
      <c r="F32" s="229" t="s">
        <v>147</v>
      </c>
      <c r="G32" s="231">
        <v>3090.9</v>
      </c>
    </row>
    <row r="33" spans="1:7" ht="63">
      <c r="A33" s="243" t="s">
        <v>170</v>
      </c>
      <c r="B33" s="244">
        <v>904</v>
      </c>
      <c r="C33" s="245">
        <v>7</v>
      </c>
      <c r="D33" s="245">
        <v>3</v>
      </c>
      <c r="E33" s="228" t="s">
        <v>287</v>
      </c>
      <c r="F33" s="229" t="s">
        <v>171</v>
      </c>
      <c r="G33" s="231">
        <v>3090.9</v>
      </c>
    </row>
    <row r="34" spans="1:7">
      <c r="A34" s="243" t="s">
        <v>176</v>
      </c>
      <c r="B34" s="244">
        <v>904</v>
      </c>
      <c r="C34" s="245">
        <v>7</v>
      </c>
      <c r="D34" s="245">
        <v>3</v>
      </c>
      <c r="E34" s="228" t="s">
        <v>288</v>
      </c>
      <c r="F34" s="229" t="s">
        <v>147</v>
      </c>
      <c r="G34" s="231">
        <v>63.4</v>
      </c>
    </row>
    <row r="35" spans="1:7" ht="31.5">
      <c r="A35" s="243" t="s">
        <v>154</v>
      </c>
      <c r="B35" s="244">
        <v>904</v>
      </c>
      <c r="C35" s="245">
        <v>7</v>
      </c>
      <c r="D35" s="245">
        <v>3</v>
      </c>
      <c r="E35" s="228" t="s">
        <v>288</v>
      </c>
      <c r="F35" s="229" t="s">
        <v>155</v>
      </c>
      <c r="G35" s="231">
        <v>63.4</v>
      </c>
    </row>
    <row r="36" spans="1:7" ht="31.5">
      <c r="A36" s="243" t="s">
        <v>163</v>
      </c>
      <c r="B36" s="244">
        <v>904</v>
      </c>
      <c r="C36" s="245">
        <v>7</v>
      </c>
      <c r="D36" s="245">
        <v>5</v>
      </c>
      <c r="E36" s="228" t="s">
        <v>147</v>
      </c>
      <c r="F36" s="229" t="s">
        <v>147</v>
      </c>
      <c r="G36" s="231">
        <v>12.5</v>
      </c>
    </row>
    <row r="37" spans="1:7" ht="47.25">
      <c r="A37" s="243" t="s">
        <v>254</v>
      </c>
      <c r="B37" s="244">
        <v>904</v>
      </c>
      <c r="C37" s="245">
        <v>7</v>
      </c>
      <c r="D37" s="245">
        <v>5</v>
      </c>
      <c r="E37" s="228" t="s">
        <v>255</v>
      </c>
      <c r="F37" s="229" t="s">
        <v>147</v>
      </c>
      <c r="G37" s="231">
        <v>12.5</v>
      </c>
    </row>
    <row r="38" spans="1:7" ht="47.25">
      <c r="A38" s="243" t="s">
        <v>256</v>
      </c>
      <c r="B38" s="244">
        <v>904</v>
      </c>
      <c r="C38" s="245">
        <v>7</v>
      </c>
      <c r="D38" s="245">
        <v>5</v>
      </c>
      <c r="E38" s="228" t="s">
        <v>257</v>
      </c>
      <c r="F38" s="229" t="s">
        <v>147</v>
      </c>
      <c r="G38" s="231">
        <v>12.5</v>
      </c>
    </row>
    <row r="39" spans="1:7">
      <c r="A39" s="243" t="s">
        <v>258</v>
      </c>
      <c r="B39" s="244">
        <v>904</v>
      </c>
      <c r="C39" s="245">
        <v>7</v>
      </c>
      <c r="D39" s="245">
        <v>5</v>
      </c>
      <c r="E39" s="228" t="s">
        <v>259</v>
      </c>
      <c r="F39" s="229" t="s">
        <v>147</v>
      </c>
      <c r="G39" s="231">
        <v>2.5</v>
      </c>
    </row>
    <row r="40" spans="1:7" ht="20.25" customHeight="1">
      <c r="A40" s="243" t="s">
        <v>161</v>
      </c>
      <c r="B40" s="244">
        <v>904</v>
      </c>
      <c r="C40" s="245">
        <v>7</v>
      </c>
      <c r="D40" s="245">
        <v>5</v>
      </c>
      <c r="E40" s="228" t="s">
        <v>260</v>
      </c>
      <c r="F40" s="229" t="s">
        <v>147</v>
      </c>
      <c r="G40" s="231">
        <v>2.5</v>
      </c>
    </row>
    <row r="41" spans="1:7" ht="31.5">
      <c r="A41" s="243" t="s">
        <v>154</v>
      </c>
      <c r="B41" s="244">
        <v>904</v>
      </c>
      <c r="C41" s="245">
        <v>7</v>
      </c>
      <c r="D41" s="245">
        <v>5</v>
      </c>
      <c r="E41" s="228" t="s">
        <v>260</v>
      </c>
      <c r="F41" s="229" t="s">
        <v>155</v>
      </c>
      <c r="G41" s="231">
        <v>2.5</v>
      </c>
    </row>
    <row r="42" spans="1:7" ht="31.5">
      <c r="A42" s="243" t="s">
        <v>272</v>
      </c>
      <c r="B42" s="244">
        <v>904</v>
      </c>
      <c r="C42" s="245">
        <v>7</v>
      </c>
      <c r="D42" s="245">
        <v>5</v>
      </c>
      <c r="E42" s="228" t="s">
        <v>273</v>
      </c>
      <c r="F42" s="229" t="s">
        <v>147</v>
      </c>
      <c r="G42" s="231">
        <v>10</v>
      </c>
    </row>
    <row r="43" spans="1:7" ht="19.5" customHeight="1">
      <c r="A43" s="243" t="s">
        <v>161</v>
      </c>
      <c r="B43" s="244">
        <v>904</v>
      </c>
      <c r="C43" s="245">
        <v>7</v>
      </c>
      <c r="D43" s="245">
        <v>5</v>
      </c>
      <c r="E43" s="228" t="s">
        <v>276</v>
      </c>
      <c r="F43" s="229" t="s">
        <v>147</v>
      </c>
      <c r="G43" s="231">
        <v>10</v>
      </c>
    </row>
    <row r="44" spans="1:7" ht="31.5">
      <c r="A44" s="243" t="s">
        <v>154</v>
      </c>
      <c r="B44" s="244">
        <v>904</v>
      </c>
      <c r="C44" s="245">
        <v>7</v>
      </c>
      <c r="D44" s="245">
        <v>5</v>
      </c>
      <c r="E44" s="228" t="s">
        <v>276</v>
      </c>
      <c r="F44" s="229" t="s">
        <v>155</v>
      </c>
      <c r="G44" s="231">
        <v>10</v>
      </c>
    </row>
    <row r="45" spans="1:7">
      <c r="A45" s="243" t="s">
        <v>709</v>
      </c>
      <c r="B45" s="244">
        <v>904</v>
      </c>
      <c r="C45" s="245">
        <v>8</v>
      </c>
      <c r="D45" s="245">
        <v>0</v>
      </c>
      <c r="E45" s="228" t="s">
        <v>147</v>
      </c>
      <c r="F45" s="229" t="s">
        <v>147</v>
      </c>
      <c r="G45" s="231">
        <v>50179.7</v>
      </c>
    </row>
    <row r="46" spans="1:7">
      <c r="A46" s="243" t="s">
        <v>262</v>
      </c>
      <c r="B46" s="244">
        <v>904</v>
      </c>
      <c r="C46" s="245">
        <v>8</v>
      </c>
      <c r="D46" s="245">
        <v>1</v>
      </c>
      <c r="E46" s="228" t="s">
        <v>147</v>
      </c>
      <c r="F46" s="229" t="s">
        <v>147</v>
      </c>
      <c r="G46" s="231">
        <v>48022.1</v>
      </c>
    </row>
    <row r="47" spans="1:7" ht="47.25">
      <c r="A47" s="243" t="s">
        <v>254</v>
      </c>
      <c r="B47" s="244">
        <v>904</v>
      </c>
      <c r="C47" s="245">
        <v>8</v>
      </c>
      <c r="D47" s="245">
        <v>1</v>
      </c>
      <c r="E47" s="228" t="s">
        <v>255</v>
      </c>
      <c r="F47" s="229" t="s">
        <v>147</v>
      </c>
      <c r="G47" s="231">
        <v>47589.9</v>
      </c>
    </row>
    <row r="48" spans="1:7" ht="47.25">
      <c r="A48" s="243" t="s">
        <v>256</v>
      </c>
      <c r="B48" s="244">
        <v>904</v>
      </c>
      <c r="C48" s="245">
        <v>8</v>
      </c>
      <c r="D48" s="245">
        <v>1</v>
      </c>
      <c r="E48" s="228" t="s">
        <v>257</v>
      </c>
      <c r="F48" s="229" t="s">
        <v>147</v>
      </c>
      <c r="G48" s="231">
        <v>47577.1</v>
      </c>
    </row>
    <row r="49" spans="1:7">
      <c r="A49" s="243" t="s">
        <v>258</v>
      </c>
      <c r="B49" s="244">
        <v>904</v>
      </c>
      <c r="C49" s="245">
        <v>8</v>
      </c>
      <c r="D49" s="245">
        <v>1</v>
      </c>
      <c r="E49" s="228" t="s">
        <v>259</v>
      </c>
      <c r="F49" s="229" t="s">
        <v>147</v>
      </c>
      <c r="G49" s="231">
        <v>3321.2</v>
      </c>
    </row>
    <row r="50" spans="1:7">
      <c r="A50" s="243" t="s">
        <v>164</v>
      </c>
      <c r="B50" s="244">
        <v>904</v>
      </c>
      <c r="C50" s="245">
        <v>8</v>
      </c>
      <c r="D50" s="245">
        <v>1</v>
      </c>
      <c r="E50" s="228" t="s">
        <v>261</v>
      </c>
      <c r="F50" s="229" t="s">
        <v>147</v>
      </c>
      <c r="G50" s="231">
        <v>2377</v>
      </c>
    </row>
    <row r="51" spans="1:7" ht="63">
      <c r="A51" s="243" t="s">
        <v>170</v>
      </c>
      <c r="B51" s="244">
        <v>904</v>
      </c>
      <c r="C51" s="245">
        <v>8</v>
      </c>
      <c r="D51" s="245">
        <v>1</v>
      </c>
      <c r="E51" s="228" t="s">
        <v>261</v>
      </c>
      <c r="F51" s="229" t="s">
        <v>171</v>
      </c>
      <c r="G51" s="231">
        <v>1986.5</v>
      </c>
    </row>
    <row r="52" spans="1:7" ht="31.5">
      <c r="A52" s="243" t="s">
        <v>154</v>
      </c>
      <c r="B52" s="244">
        <v>904</v>
      </c>
      <c r="C52" s="245">
        <v>8</v>
      </c>
      <c r="D52" s="245">
        <v>1</v>
      </c>
      <c r="E52" s="228" t="s">
        <v>261</v>
      </c>
      <c r="F52" s="229" t="s">
        <v>155</v>
      </c>
      <c r="G52" s="231">
        <v>383.1</v>
      </c>
    </row>
    <row r="53" spans="1:7">
      <c r="A53" s="243" t="s">
        <v>166</v>
      </c>
      <c r="B53" s="244">
        <v>904</v>
      </c>
      <c r="C53" s="245">
        <v>8</v>
      </c>
      <c r="D53" s="245">
        <v>1</v>
      </c>
      <c r="E53" s="228" t="s">
        <v>261</v>
      </c>
      <c r="F53" s="229" t="s">
        <v>167</v>
      </c>
      <c r="G53" s="231">
        <v>7.4</v>
      </c>
    </row>
    <row r="54" spans="1:7" ht="141.75">
      <c r="A54" s="243" t="s">
        <v>228</v>
      </c>
      <c r="B54" s="244">
        <v>904</v>
      </c>
      <c r="C54" s="245">
        <v>8</v>
      </c>
      <c r="D54" s="245">
        <v>1</v>
      </c>
      <c r="E54" s="228" t="s">
        <v>263</v>
      </c>
      <c r="F54" s="229" t="s">
        <v>147</v>
      </c>
      <c r="G54" s="231">
        <v>855.2</v>
      </c>
    </row>
    <row r="55" spans="1:7" ht="63">
      <c r="A55" s="243" t="s">
        <v>170</v>
      </c>
      <c r="B55" s="244">
        <v>904</v>
      </c>
      <c r="C55" s="245">
        <v>8</v>
      </c>
      <c r="D55" s="245">
        <v>1</v>
      </c>
      <c r="E55" s="228" t="s">
        <v>263</v>
      </c>
      <c r="F55" s="229" t="s">
        <v>171</v>
      </c>
      <c r="G55" s="231">
        <v>855.2</v>
      </c>
    </row>
    <row r="56" spans="1:7">
      <c r="A56" s="243" t="s">
        <v>176</v>
      </c>
      <c r="B56" s="244">
        <v>904</v>
      </c>
      <c r="C56" s="245">
        <v>8</v>
      </c>
      <c r="D56" s="245">
        <v>1</v>
      </c>
      <c r="E56" s="228" t="s">
        <v>264</v>
      </c>
      <c r="F56" s="229" t="s">
        <v>147</v>
      </c>
      <c r="G56" s="231">
        <v>89</v>
      </c>
    </row>
    <row r="57" spans="1:7" ht="31.5">
      <c r="A57" s="243" t="s">
        <v>154</v>
      </c>
      <c r="B57" s="244">
        <v>904</v>
      </c>
      <c r="C57" s="245">
        <v>8</v>
      </c>
      <c r="D57" s="245">
        <v>1</v>
      </c>
      <c r="E57" s="228" t="s">
        <v>264</v>
      </c>
      <c r="F57" s="229" t="s">
        <v>155</v>
      </c>
      <c r="G57" s="231">
        <v>89</v>
      </c>
    </row>
    <row r="58" spans="1:7" ht="31.5">
      <c r="A58" s="243" t="s">
        <v>265</v>
      </c>
      <c r="B58" s="244">
        <v>904</v>
      </c>
      <c r="C58" s="245">
        <v>8</v>
      </c>
      <c r="D58" s="245">
        <v>1</v>
      </c>
      <c r="E58" s="228" t="s">
        <v>266</v>
      </c>
      <c r="F58" s="229" t="s">
        <v>147</v>
      </c>
      <c r="G58" s="231">
        <v>25653.3</v>
      </c>
    </row>
    <row r="59" spans="1:7">
      <c r="A59" s="243" t="s">
        <v>164</v>
      </c>
      <c r="B59" s="244">
        <v>904</v>
      </c>
      <c r="C59" s="245">
        <v>8</v>
      </c>
      <c r="D59" s="245">
        <v>1</v>
      </c>
      <c r="E59" s="228" t="s">
        <v>267</v>
      </c>
      <c r="F59" s="229" t="s">
        <v>147</v>
      </c>
      <c r="G59" s="231">
        <v>18128</v>
      </c>
    </row>
    <row r="60" spans="1:7" ht="63">
      <c r="A60" s="243" t="s">
        <v>170</v>
      </c>
      <c r="B60" s="244">
        <v>904</v>
      </c>
      <c r="C60" s="245">
        <v>8</v>
      </c>
      <c r="D60" s="245">
        <v>1</v>
      </c>
      <c r="E60" s="228" t="s">
        <v>267</v>
      </c>
      <c r="F60" s="229" t="s">
        <v>171</v>
      </c>
      <c r="G60" s="231">
        <v>14350.6</v>
      </c>
    </row>
    <row r="61" spans="1:7" ht="31.5">
      <c r="A61" s="243" t="s">
        <v>154</v>
      </c>
      <c r="B61" s="244">
        <v>904</v>
      </c>
      <c r="C61" s="245">
        <v>8</v>
      </c>
      <c r="D61" s="245">
        <v>1</v>
      </c>
      <c r="E61" s="228" t="s">
        <v>267</v>
      </c>
      <c r="F61" s="229" t="s">
        <v>155</v>
      </c>
      <c r="G61" s="231">
        <v>3764.3</v>
      </c>
    </row>
    <row r="62" spans="1:7">
      <c r="A62" s="243" t="s">
        <v>166</v>
      </c>
      <c r="B62" s="244">
        <v>904</v>
      </c>
      <c r="C62" s="245">
        <v>8</v>
      </c>
      <c r="D62" s="245">
        <v>1</v>
      </c>
      <c r="E62" s="228" t="s">
        <v>267</v>
      </c>
      <c r="F62" s="229" t="s">
        <v>167</v>
      </c>
      <c r="G62" s="231">
        <v>13.1</v>
      </c>
    </row>
    <row r="63" spans="1:7" ht="141.75">
      <c r="A63" s="243" t="s">
        <v>228</v>
      </c>
      <c r="B63" s="244">
        <v>904</v>
      </c>
      <c r="C63" s="245">
        <v>8</v>
      </c>
      <c r="D63" s="245">
        <v>1</v>
      </c>
      <c r="E63" s="228" t="s">
        <v>268</v>
      </c>
      <c r="F63" s="229" t="s">
        <v>147</v>
      </c>
      <c r="G63" s="231">
        <v>6556.5</v>
      </c>
    </row>
    <row r="64" spans="1:7" ht="63">
      <c r="A64" s="243" t="s">
        <v>170</v>
      </c>
      <c r="B64" s="244">
        <v>904</v>
      </c>
      <c r="C64" s="245">
        <v>8</v>
      </c>
      <c r="D64" s="245">
        <v>1</v>
      </c>
      <c r="E64" s="228" t="s">
        <v>268</v>
      </c>
      <c r="F64" s="229" t="s">
        <v>171</v>
      </c>
      <c r="G64" s="231">
        <v>6556.5</v>
      </c>
    </row>
    <row r="65" spans="1:7" ht="47.25">
      <c r="A65" s="243" t="s">
        <v>832</v>
      </c>
      <c r="B65" s="244">
        <v>904</v>
      </c>
      <c r="C65" s="245">
        <v>8</v>
      </c>
      <c r="D65" s="245">
        <v>1</v>
      </c>
      <c r="E65" s="228" t="s">
        <v>833</v>
      </c>
      <c r="F65" s="229" t="s">
        <v>147</v>
      </c>
      <c r="G65" s="231">
        <v>367.2</v>
      </c>
    </row>
    <row r="66" spans="1:7" ht="31.5">
      <c r="A66" s="243" t="s">
        <v>154</v>
      </c>
      <c r="B66" s="244">
        <v>904</v>
      </c>
      <c r="C66" s="245">
        <v>8</v>
      </c>
      <c r="D66" s="245">
        <v>1</v>
      </c>
      <c r="E66" s="228" t="s">
        <v>833</v>
      </c>
      <c r="F66" s="229" t="s">
        <v>155</v>
      </c>
      <c r="G66" s="231">
        <v>367.2</v>
      </c>
    </row>
    <row r="67" spans="1:7" ht="31.5">
      <c r="A67" s="243" t="s">
        <v>269</v>
      </c>
      <c r="B67" s="244">
        <v>904</v>
      </c>
      <c r="C67" s="245">
        <v>8</v>
      </c>
      <c r="D67" s="245">
        <v>1</v>
      </c>
      <c r="E67" s="228" t="s">
        <v>270</v>
      </c>
      <c r="F67" s="229" t="s">
        <v>147</v>
      </c>
      <c r="G67" s="231">
        <v>74.099999999999994</v>
      </c>
    </row>
    <row r="68" spans="1:7" ht="31.5">
      <c r="A68" s="243" t="s">
        <v>154</v>
      </c>
      <c r="B68" s="244">
        <v>904</v>
      </c>
      <c r="C68" s="245">
        <v>8</v>
      </c>
      <c r="D68" s="245">
        <v>1</v>
      </c>
      <c r="E68" s="228" t="s">
        <v>270</v>
      </c>
      <c r="F68" s="229" t="s">
        <v>155</v>
      </c>
      <c r="G68" s="231">
        <v>74.099999999999994</v>
      </c>
    </row>
    <row r="69" spans="1:7">
      <c r="A69" s="243" t="s">
        <v>176</v>
      </c>
      <c r="B69" s="244">
        <v>904</v>
      </c>
      <c r="C69" s="245">
        <v>8</v>
      </c>
      <c r="D69" s="245">
        <v>1</v>
      </c>
      <c r="E69" s="228" t="s">
        <v>271</v>
      </c>
      <c r="F69" s="229" t="s">
        <v>147</v>
      </c>
      <c r="G69" s="231">
        <v>527.5</v>
      </c>
    </row>
    <row r="70" spans="1:7" ht="31.5">
      <c r="A70" s="243" t="s">
        <v>154</v>
      </c>
      <c r="B70" s="244">
        <v>904</v>
      </c>
      <c r="C70" s="245">
        <v>8</v>
      </c>
      <c r="D70" s="245">
        <v>1</v>
      </c>
      <c r="E70" s="228" t="s">
        <v>271</v>
      </c>
      <c r="F70" s="229" t="s">
        <v>155</v>
      </c>
      <c r="G70" s="231">
        <v>527.5</v>
      </c>
    </row>
    <row r="71" spans="1:7" ht="31.5">
      <c r="A71" s="243" t="s">
        <v>272</v>
      </c>
      <c r="B71" s="244">
        <v>904</v>
      </c>
      <c r="C71" s="245">
        <v>8</v>
      </c>
      <c r="D71" s="245">
        <v>1</v>
      </c>
      <c r="E71" s="228" t="s">
        <v>273</v>
      </c>
      <c r="F71" s="229" t="s">
        <v>147</v>
      </c>
      <c r="G71" s="231">
        <v>18502.599999999999</v>
      </c>
    </row>
    <row r="72" spans="1:7" ht="47.25">
      <c r="A72" s="243" t="s">
        <v>274</v>
      </c>
      <c r="B72" s="244">
        <v>904</v>
      </c>
      <c r="C72" s="245">
        <v>8</v>
      </c>
      <c r="D72" s="245">
        <v>1</v>
      </c>
      <c r="E72" s="228" t="s">
        <v>275</v>
      </c>
      <c r="F72" s="229" t="s">
        <v>147</v>
      </c>
      <c r="G72" s="231">
        <v>1843.3</v>
      </c>
    </row>
    <row r="73" spans="1:7" ht="31.5">
      <c r="A73" s="243" t="s">
        <v>154</v>
      </c>
      <c r="B73" s="244">
        <v>904</v>
      </c>
      <c r="C73" s="245">
        <v>8</v>
      </c>
      <c r="D73" s="245">
        <v>1</v>
      </c>
      <c r="E73" s="228" t="s">
        <v>275</v>
      </c>
      <c r="F73" s="229" t="s">
        <v>155</v>
      </c>
      <c r="G73" s="231">
        <v>1843.3</v>
      </c>
    </row>
    <row r="74" spans="1:7">
      <c r="A74" s="243" t="s">
        <v>164</v>
      </c>
      <c r="B74" s="244">
        <v>904</v>
      </c>
      <c r="C74" s="245">
        <v>8</v>
      </c>
      <c r="D74" s="245">
        <v>1</v>
      </c>
      <c r="E74" s="228" t="s">
        <v>277</v>
      </c>
      <c r="F74" s="229" t="s">
        <v>147</v>
      </c>
      <c r="G74" s="231">
        <v>9597.6</v>
      </c>
    </row>
    <row r="75" spans="1:7" ht="63">
      <c r="A75" s="243" t="s">
        <v>170</v>
      </c>
      <c r="B75" s="244">
        <v>904</v>
      </c>
      <c r="C75" s="245">
        <v>8</v>
      </c>
      <c r="D75" s="245">
        <v>1</v>
      </c>
      <c r="E75" s="228" t="s">
        <v>277</v>
      </c>
      <c r="F75" s="229" t="s">
        <v>171</v>
      </c>
      <c r="G75" s="231">
        <v>7936.6</v>
      </c>
    </row>
    <row r="76" spans="1:7" ht="31.5">
      <c r="A76" s="243" t="s">
        <v>154</v>
      </c>
      <c r="B76" s="244">
        <v>904</v>
      </c>
      <c r="C76" s="245">
        <v>8</v>
      </c>
      <c r="D76" s="245">
        <v>1</v>
      </c>
      <c r="E76" s="228" t="s">
        <v>277</v>
      </c>
      <c r="F76" s="229" t="s">
        <v>155</v>
      </c>
      <c r="G76" s="231">
        <v>1639.8</v>
      </c>
    </row>
    <row r="77" spans="1:7">
      <c r="A77" s="243" t="s">
        <v>166</v>
      </c>
      <c r="B77" s="244">
        <v>904</v>
      </c>
      <c r="C77" s="245">
        <v>8</v>
      </c>
      <c r="D77" s="245">
        <v>1</v>
      </c>
      <c r="E77" s="228" t="s">
        <v>277</v>
      </c>
      <c r="F77" s="229" t="s">
        <v>167</v>
      </c>
      <c r="G77" s="231">
        <v>21.2</v>
      </c>
    </row>
    <row r="78" spans="1:7" ht="141.75">
      <c r="A78" s="243" t="s">
        <v>228</v>
      </c>
      <c r="B78" s="244">
        <v>904</v>
      </c>
      <c r="C78" s="245">
        <v>8</v>
      </c>
      <c r="D78" s="245">
        <v>1</v>
      </c>
      <c r="E78" s="228" t="s">
        <v>278</v>
      </c>
      <c r="F78" s="229" t="s">
        <v>147</v>
      </c>
      <c r="G78" s="231">
        <v>3895.9</v>
      </c>
    </row>
    <row r="79" spans="1:7" ht="63">
      <c r="A79" s="243" t="s">
        <v>170</v>
      </c>
      <c r="B79" s="244">
        <v>904</v>
      </c>
      <c r="C79" s="245">
        <v>8</v>
      </c>
      <c r="D79" s="245">
        <v>1</v>
      </c>
      <c r="E79" s="228" t="s">
        <v>278</v>
      </c>
      <c r="F79" s="229" t="s">
        <v>171</v>
      </c>
      <c r="G79" s="231">
        <v>3895.9</v>
      </c>
    </row>
    <row r="80" spans="1:7" ht="47.25">
      <c r="A80" s="243" t="s">
        <v>279</v>
      </c>
      <c r="B80" s="244">
        <v>904</v>
      </c>
      <c r="C80" s="245">
        <v>8</v>
      </c>
      <c r="D80" s="245">
        <v>1</v>
      </c>
      <c r="E80" s="228" t="s">
        <v>280</v>
      </c>
      <c r="F80" s="229" t="s">
        <v>147</v>
      </c>
      <c r="G80" s="231">
        <v>3000</v>
      </c>
    </row>
    <row r="81" spans="1:7" ht="31.5">
      <c r="A81" s="243" t="s">
        <v>154</v>
      </c>
      <c r="B81" s="244">
        <v>904</v>
      </c>
      <c r="C81" s="245">
        <v>8</v>
      </c>
      <c r="D81" s="245">
        <v>1</v>
      </c>
      <c r="E81" s="228" t="s">
        <v>280</v>
      </c>
      <c r="F81" s="229" t="s">
        <v>155</v>
      </c>
      <c r="G81" s="231">
        <v>3000</v>
      </c>
    </row>
    <row r="82" spans="1:7">
      <c r="A82" s="243" t="s">
        <v>176</v>
      </c>
      <c r="B82" s="244">
        <v>904</v>
      </c>
      <c r="C82" s="245">
        <v>8</v>
      </c>
      <c r="D82" s="245">
        <v>1</v>
      </c>
      <c r="E82" s="228" t="s">
        <v>281</v>
      </c>
      <c r="F82" s="229" t="s">
        <v>147</v>
      </c>
      <c r="G82" s="231">
        <v>165.8</v>
      </c>
    </row>
    <row r="83" spans="1:7" ht="31.5">
      <c r="A83" s="243" t="s">
        <v>154</v>
      </c>
      <c r="B83" s="244">
        <v>904</v>
      </c>
      <c r="C83" s="245">
        <v>8</v>
      </c>
      <c r="D83" s="245">
        <v>1</v>
      </c>
      <c r="E83" s="228" t="s">
        <v>281</v>
      </c>
      <c r="F83" s="229" t="s">
        <v>155</v>
      </c>
      <c r="G83" s="231">
        <v>165.8</v>
      </c>
    </row>
    <row r="84" spans="1:7">
      <c r="A84" s="243" t="s">
        <v>289</v>
      </c>
      <c r="B84" s="244">
        <v>904</v>
      </c>
      <c r="C84" s="245">
        <v>8</v>
      </c>
      <c r="D84" s="245">
        <v>1</v>
      </c>
      <c r="E84" s="228" t="s">
        <v>290</v>
      </c>
      <c r="F84" s="229" t="s">
        <v>147</v>
      </c>
      <c r="G84" s="231">
        <v>100</v>
      </c>
    </row>
    <row r="85" spans="1:7" ht="31.5">
      <c r="A85" s="243" t="s">
        <v>291</v>
      </c>
      <c r="B85" s="244">
        <v>904</v>
      </c>
      <c r="C85" s="245">
        <v>8</v>
      </c>
      <c r="D85" s="245">
        <v>1</v>
      </c>
      <c r="E85" s="228" t="s">
        <v>292</v>
      </c>
      <c r="F85" s="229" t="s">
        <v>147</v>
      </c>
      <c r="G85" s="231">
        <v>100</v>
      </c>
    </row>
    <row r="86" spans="1:7" ht="31.5">
      <c r="A86" s="243" t="s">
        <v>154</v>
      </c>
      <c r="B86" s="244">
        <v>904</v>
      </c>
      <c r="C86" s="245">
        <v>8</v>
      </c>
      <c r="D86" s="245">
        <v>1</v>
      </c>
      <c r="E86" s="228" t="s">
        <v>292</v>
      </c>
      <c r="F86" s="229" t="s">
        <v>155</v>
      </c>
      <c r="G86" s="231">
        <v>100</v>
      </c>
    </row>
    <row r="87" spans="1:7" ht="47.25">
      <c r="A87" s="243" t="s">
        <v>293</v>
      </c>
      <c r="B87" s="244">
        <v>904</v>
      </c>
      <c r="C87" s="245">
        <v>8</v>
      </c>
      <c r="D87" s="245">
        <v>1</v>
      </c>
      <c r="E87" s="228" t="s">
        <v>294</v>
      </c>
      <c r="F87" s="229" t="s">
        <v>147</v>
      </c>
      <c r="G87" s="231">
        <v>12.8</v>
      </c>
    </row>
    <row r="88" spans="1:7" ht="31.5">
      <c r="A88" s="243" t="s">
        <v>295</v>
      </c>
      <c r="B88" s="244">
        <v>904</v>
      </c>
      <c r="C88" s="245">
        <v>8</v>
      </c>
      <c r="D88" s="245">
        <v>1</v>
      </c>
      <c r="E88" s="228" t="s">
        <v>296</v>
      </c>
      <c r="F88" s="229" t="s">
        <v>147</v>
      </c>
      <c r="G88" s="231">
        <v>12.8</v>
      </c>
    </row>
    <row r="89" spans="1:7">
      <c r="A89" s="243" t="s">
        <v>297</v>
      </c>
      <c r="B89" s="244">
        <v>904</v>
      </c>
      <c r="C89" s="245">
        <v>8</v>
      </c>
      <c r="D89" s="245">
        <v>1</v>
      </c>
      <c r="E89" s="228" t="s">
        <v>298</v>
      </c>
      <c r="F89" s="229" t="s">
        <v>147</v>
      </c>
      <c r="G89" s="231">
        <v>12.8</v>
      </c>
    </row>
    <row r="90" spans="1:7" ht="31.5">
      <c r="A90" s="243" t="s">
        <v>154</v>
      </c>
      <c r="B90" s="244">
        <v>904</v>
      </c>
      <c r="C90" s="245">
        <v>8</v>
      </c>
      <c r="D90" s="245">
        <v>1</v>
      </c>
      <c r="E90" s="228" t="s">
        <v>298</v>
      </c>
      <c r="F90" s="229" t="s">
        <v>155</v>
      </c>
      <c r="G90" s="231">
        <v>12.8</v>
      </c>
    </row>
    <row r="91" spans="1:7" ht="47.25">
      <c r="A91" s="243" t="s">
        <v>301</v>
      </c>
      <c r="B91" s="244">
        <v>904</v>
      </c>
      <c r="C91" s="245">
        <v>8</v>
      </c>
      <c r="D91" s="245">
        <v>1</v>
      </c>
      <c r="E91" s="228" t="s">
        <v>302</v>
      </c>
      <c r="F91" s="229" t="s">
        <v>147</v>
      </c>
      <c r="G91" s="231">
        <v>205</v>
      </c>
    </row>
    <row r="92" spans="1:7" ht="47.25">
      <c r="A92" s="243" t="s">
        <v>321</v>
      </c>
      <c r="B92" s="244">
        <v>904</v>
      </c>
      <c r="C92" s="245">
        <v>8</v>
      </c>
      <c r="D92" s="245">
        <v>1</v>
      </c>
      <c r="E92" s="228" t="s">
        <v>322</v>
      </c>
      <c r="F92" s="229" t="s">
        <v>147</v>
      </c>
      <c r="G92" s="231">
        <v>205</v>
      </c>
    </row>
    <row r="93" spans="1:7" ht="47.25">
      <c r="A93" s="243" t="s">
        <v>323</v>
      </c>
      <c r="B93" s="244">
        <v>904</v>
      </c>
      <c r="C93" s="245">
        <v>8</v>
      </c>
      <c r="D93" s="245">
        <v>1</v>
      </c>
      <c r="E93" s="228" t="s">
        <v>324</v>
      </c>
      <c r="F93" s="229" t="s">
        <v>147</v>
      </c>
      <c r="G93" s="231">
        <v>205</v>
      </c>
    </row>
    <row r="94" spans="1:7" ht="63">
      <c r="A94" s="243" t="s">
        <v>242</v>
      </c>
      <c r="B94" s="244">
        <v>904</v>
      </c>
      <c r="C94" s="245">
        <v>8</v>
      </c>
      <c r="D94" s="245">
        <v>1</v>
      </c>
      <c r="E94" s="228" t="s">
        <v>325</v>
      </c>
      <c r="F94" s="229" t="s">
        <v>147</v>
      </c>
      <c r="G94" s="231">
        <v>205</v>
      </c>
    </row>
    <row r="95" spans="1:7" ht="31.5">
      <c r="A95" s="243" t="s">
        <v>154</v>
      </c>
      <c r="B95" s="244">
        <v>904</v>
      </c>
      <c r="C95" s="245">
        <v>8</v>
      </c>
      <c r="D95" s="245">
        <v>1</v>
      </c>
      <c r="E95" s="228" t="s">
        <v>325</v>
      </c>
      <c r="F95" s="229" t="s">
        <v>155</v>
      </c>
      <c r="G95" s="231">
        <v>205</v>
      </c>
    </row>
    <row r="96" spans="1:7" ht="47.25">
      <c r="A96" s="243" t="s">
        <v>589</v>
      </c>
      <c r="B96" s="244">
        <v>904</v>
      </c>
      <c r="C96" s="245">
        <v>8</v>
      </c>
      <c r="D96" s="245">
        <v>1</v>
      </c>
      <c r="E96" s="228" t="s">
        <v>590</v>
      </c>
      <c r="F96" s="229" t="s">
        <v>147</v>
      </c>
      <c r="G96" s="231">
        <v>227.2</v>
      </c>
    </row>
    <row r="97" spans="1:7" ht="47.25">
      <c r="A97" s="243" t="s">
        <v>591</v>
      </c>
      <c r="B97" s="244">
        <v>904</v>
      </c>
      <c r="C97" s="245">
        <v>8</v>
      </c>
      <c r="D97" s="245">
        <v>1</v>
      </c>
      <c r="E97" s="228" t="s">
        <v>592</v>
      </c>
      <c r="F97" s="229" t="s">
        <v>147</v>
      </c>
      <c r="G97" s="231">
        <v>227.2</v>
      </c>
    </row>
    <row r="98" spans="1:7" ht="63">
      <c r="A98" s="243" t="s">
        <v>593</v>
      </c>
      <c r="B98" s="244">
        <v>904</v>
      </c>
      <c r="C98" s="245">
        <v>8</v>
      </c>
      <c r="D98" s="245">
        <v>1</v>
      </c>
      <c r="E98" s="228" t="s">
        <v>594</v>
      </c>
      <c r="F98" s="229" t="s">
        <v>147</v>
      </c>
      <c r="G98" s="231">
        <v>227.2</v>
      </c>
    </row>
    <row r="99" spans="1:7" ht="31.5">
      <c r="A99" s="243" t="s">
        <v>595</v>
      </c>
      <c r="B99" s="244">
        <v>904</v>
      </c>
      <c r="C99" s="245">
        <v>8</v>
      </c>
      <c r="D99" s="245">
        <v>1</v>
      </c>
      <c r="E99" s="228" t="s">
        <v>596</v>
      </c>
      <c r="F99" s="229" t="s">
        <v>147</v>
      </c>
      <c r="G99" s="231">
        <v>227.2</v>
      </c>
    </row>
    <row r="100" spans="1:7" ht="31.5">
      <c r="A100" s="243" t="s">
        <v>154</v>
      </c>
      <c r="B100" s="244">
        <v>904</v>
      </c>
      <c r="C100" s="245">
        <v>8</v>
      </c>
      <c r="D100" s="245">
        <v>1</v>
      </c>
      <c r="E100" s="228" t="s">
        <v>596</v>
      </c>
      <c r="F100" s="229" t="s">
        <v>155</v>
      </c>
      <c r="G100" s="231">
        <v>227.2</v>
      </c>
    </row>
    <row r="101" spans="1:7">
      <c r="A101" s="243" t="s">
        <v>299</v>
      </c>
      <c r="B101" s="244">
        <v>904</v>
      </c>
      <c r="C101" s="245">
        <v>8</v>
      </c>
      <c r="D101" s="245">
        <v>4</v>
      </c>
      <c r="E101" s="228" t="s">
        <v>147</v>
      </c>
      <c r="F101" s="229" t="s">
        <v>147</v>
      </c>
      <c r="G101" s="231">
        <v>2157.6</v>
      </c>
    </row>
    <row r="102" spans="1:7" ht="47.25">
      <c r="A102" s="243" t="s">
        <v>254</v>
      </c>
      <c r="B102" s="244">
        <v>904</v>
      </c>
      <c r="C102" s="245">
        <v>8</v>
      </c>
      <c r="D102" s="245">
        <v>4</v>
      </c>
      <c r="E102" s="228" t="s">
        <v>255</v>
      </c>
      <c r="F102" s="229" t="s">
        <v>147</v>
      </c>
      <c r="G102" s="231">
        <v>2157.6</v>
      </c>
    </row>
    <row r="103" spans="1:7" ht="47.25">
      <c r="A103" s="243" t="s">
        <v>293</v>
      </c>
      <c r="B103" s="244">
        <v>904</v>
      </c>
      <c r="C103" s="245">
        <v>8</v>
      </c>
      <c r="D103" s="245">
        <v>4</v>
      </c>
      <c r="E103" s="228" t="s">
        <v>294</v>
      </c>
      <c r="F103" s="229" t="s">
        <v>147</v>
      </c>
      <c r="G103" s="231">
        <v>2157.6</v>
      </c>
    </row>
    <row r="104" spans="1:7" ht="31.5">
      <c r="A104" s="243" t="s">
        <v>295</v>
      </c>
      <c r="B104" s="244">
        <v>904</v>
      </c>
      <c r="C104" s="245">
        <v>8</v>
      </c>
      <c r="D104" s="245">
        <v>4</v>
      </c>
      <c r="E104" s="228" t="s">
        <v>296</v>
      </c>
      <c r="F104" s="229" t="s">
        <v>147</v>
      </c>
      <c r="G104" s="231">
        <v>2157.6</v>
      </c>
    </row>
    <row r="105" spans="1:7">
      <c r="A105" s="243" t="s">
        <v>297</v>
      </c>
      <c r="B105" s="244">
        <v>904</v>
      </c>
      <c r="C105" s="245">
        <v>8</v>
      </c>
      <c r="D105" s="245">
        <v>4</v>
      </c>
      <c r="E105" s="228" t="s">
        <v>298</v>
      </c>
      <c r="F105" s="229" t="s">
        <v>147</v>
      </c>
      <c r="G105" s="231">
        <v>1526.8</v>
      </c>
    </row>
    <row r="106" spans="1:7" ht="63">
      <c r="A106" s="243" t="s">
        <v>170</v>
      </c>
      <c r="B106" s="244">
        <v>904</v>
      </c>
      <c r="C106" s="245">
        <v>8</v>
      </c>
      <c r="D106" s="245">
        <v>4</v>
      </c>
      <c r="E106" s="228" t="s">
        <v>298</v>
      </c>
      <c r="F106" s="229" t="s">
        <v>171</v>
      </c>
      <c r="G106" s="231">
        <v>1505.9</v>
      </c>
    </row>
    <row r="107" spans="1:7" ht="31.5">
      <c r="A107" s="243" t="s">
        <v>154</v>
      </c>
      <c r="B107" s="244">
        <v>904</v>
      </c>
      <c r="C107" s="245">
        <v>8</v>
      </c>
      <c r="D107" s="245">
        <v>4</v>
      </c>
      <c r="E107" s="228" t="s">
        <v>298</v>
      </c>
      <c r="F107" s="229" t="s">
        <v>155</v>
      </c>
      <c r="G107" s="231">
        <v>20.9</v>
      </c>
    </row>
    <row r="108" spans="1:7" ht="141.75">
      <c r="A108" s="243" t="s">
        <v>228</v>
      </c>
      <c r="B108" s="244">
        <v>904</v>
      </c>
      <c r="C108" s="245">
        <v>8</v>
      </c>
      <c r="D108" s="245">
        <v>4</v>
      </c>
      <c r="E108" s="228" t="s">
        <v>300</v>
      </c>
      <c r="F108" s="229" t="s">
        <v>147</v>
      </c>
      <c r="G108" s="231">
        <v>630.79999999999995</v>
      </c>
    </row>
    <row r="109" spans="1:7" ht="63">
      <c r="A109" s="243" t="s">
        <v>170</v>
      </c>
      <c r="B109" s="244">
        <v>904</v>
      </c>
      <c r="C109" s="245">
        <v>8</v>
      </c>
      <c r="D109" s="245">
        <v>4</v>
      </c>
      <c r="E109" s="228" t="s">
        <v>300</v>
      </c>
      <c r="F109" s="229" t="s">
        <v>171</v>
      </c>
      <c r="G109" s="231">
        <v>630.79999999999995</v>
      </c>
    </row>
    <row r="110" spans="1:7" s="226" customFormat="1">
      <c r="A110" s="240" t="s">
        <v>721</v>
      </c>
      <c r="B110" s="241">
        <v>907</v>
      </c>
      <c r="C110" s="242">
        <v>0</v>
      </c>
      <c r="D110" s="242">
        <v>0</v>
      </c>
      <c r="E110" s="222" t="s">
        <v>147</v>
      </c>
      <c r="F110" s="223" t="s">
        <v>147</v>
      </c>
      <c r="G110" s="225">
        <v>1128839.7</v>
      </c>
    </row>
    <row r="111" spans="1:7">
      <c r="A111" s="243" t="s">
        <v>708</v>
      </c>
      <c r="B111" s="244">
        <v>907</v>
      </c>
      <c r="C111" s="245">
        <v>7</v>
      </c>
      <c r="D111" s="245">
        <v>0</v>
      </c>
      <c r="E111" s="228" t="s">
        <v>147</v>
      </c>
      <c r="F111" s="229" t="s">
        <v>147</v>
      </c>
      <c r="G111" s="231">
        <v>1118263.8999999999</v>
      </c>
    </row>
    <row r="112" spans="1:7">
      <c r="A112" s="243" t="s">
        <v>156</v>
      </c>
      <c r="B112" s="244">
        <v>907</v>
      </c>
      <c r="C112" s="245">
        <v>7</v>
      </c>
      <c r="D112" s="245">
        <v>1</v>
      </c>
      <c r="E112" s="228" t="s">
        <v>147</v>
      </c>
      <c r="F112" s="229" t="s">
        <v>147</v>
      </c>
      <c r="G112" s="231">
        <v>292107.90000000002</v>
      </c>
    </row>
    <row r="113" spans="1:7" ht="31.5">
      <c r="A113" s="243" t="s">
        <v>145</v>
      </c>
      <c r="B113" s="244">
        <v>907</v>
      </c>
      <c r="C113" s="245">
        <v>7</v>
      </c>
      <c r="D113" s="245">
        <v>1</v>
      </c>
      <c r="E113" s="228" t="s">
        <v>146</v>
      </c>
      <c r="F113" s="229" t="s">
        <v>147</v>
      </c>
      <c r="G113" s="231">
        <v>292047.2</v>
      </c>
    </row>
    <row r="114" spans="1:7" ht="31.5">
      <c r="A114" s="243" t="s">
        <v>148</v>
      </c>
      <c r="B114" s="244">
        <v>907</v>
      </c>
      <c r="C114" s="245">
        <v>7</v>
      </c>
      <c r="D114" s="245">
        <v>1</v>
      </c>
      <c r="E114" s="228" t="s">
        <v>149</v>
      </c>
      <c r="F114" s="229" t="s">
        <v>147</v>
      </c>
      <c r="G114" s="231">
        <v>292047.2</v>
      </c>
    </row>
    <row r="115" spans="1:7" ht="31.5">
      <c r="A115" s="243" t="s">
        <v>150</v>
      </c>
      <c r="B115" s="244">
        <v>907</v>
      </c>
      <c r="C115" s="245">
        <v>7</v>
      </c>
      <c r="D115" s="245">
        <v>1</v>
      </c>
      <c r="E115" s="228" t="s">
        <v>151</v>
      </c>
      <c r="F115" s="229" t="s">
        <v>147</v>
      </c>
      <c r="G115" s="231">
        <v>292047.2</v>
      </c>
    </row>
    <row r="116" spans="1:7" ht="31.5">
      <c r="A116" s="243" t="s">
        <v>152</v>
      </c>
      <c r="B116" s="244">
        <v>907</v>
      </c>
      <c r="C116" s="245">
        <v>7</v>
      </c>
      <c r="D116" s="245">
        <v>1</v>
      </c>
      <c r="E116" s="228" t="s">
        <v>153</v>
      </c>
      <c r="F116" s="229" t="s">
        <v>147</v>
      </c>
      <c r="G116" s="231">
        <v>1218.8</v>
      </c>
    </row>
    <row r="117" spans="1:7" ht="31.5">
      <c r="A117" s="243" t="s">
        <v>154</v>
      </c>
      <c r="B117" s="244">
        <v>907</v>
      </c>
      <c r="C117" s="245">
        <v>7</v>
      </c>
      <c r="D117" s="245">
        <v>1</v>
      </c>
      <c r="E117" s="228" t="s">
        <v>153</v>
      </c>
      <c r="F117" s="229" t="s">
        <v>155</v>
      </c>
      <c r="G117" s="231">
        <v>1218.8</v>
      </c>
    </row>
    <row r="118" spans="1:7">
      <c r="A118" s="243" t="s">
        <v>157</v>
      </c>
      <c r="B118" s="244">
        <v>907</v>
      </c>
      <c r="C118" s="245">
        <v>7</v>
      </c>
      <c r="D118" s="245">
        <v>1</v>
      </c>
      <c r="E118" s="228" t="s">
        <v>158</v>
      </c>
      <c r="F118" s="229" t="s">
        <v>147</v>
      </c>
      <c r="G118" s="231">
        <v>100</v>
      </c>
    </row>
    <row r="119" spans="1:7" ht="31.5">
      <c r="A119" s="243" t="s">
        <v>154</v>
      </c>
      <c r="B119" s="244">
        <v>907</v>
      </c>
      <c r="C119" s="245">
        <v>7</v>
      </c>
      <c r="D119" s="245">
        <v>1</v>
      </c>
      <c r="E119" s="228" t="s">
        <v>158</v>
      </c>
      <c r="F119" s="229" t="s">
        <v>155</v>
      </c>
      <c r="G119" s="231">
        <v>100</v>
      </c>
    </row>
    <row r="120" spans="1:7">
      <c r="A120" s="243" t="s">
        <v>159</v>
      </c>
      <c r="B120" s="244">
        <v>907</v>
      </c>
      <c r="C120" s="245">
        <v>7</v>
      </c>
      <c r="D120" s="245">
        <v>1</v>
      </c>
      <c r="E120" s="228" t="s">
        <v>160</v>
      </c>
      <c r="F120" s="229" t="s">
        <v>147</v>
      </c>
      <c r="G120" s="231">
        <v>191.3</v>
      </c>
    </row>
    <row r="121" spans="1:7" ht="31.5">
      <c r="A121" s="243" t="s">
        <v>154</v>
      </c>
      <c r="B121" s="244">
        <v>907</v>
      </c>
      <c r="C121" s="245">
        <v>7</v>
      </c>
      <c r="D121" s="245">
        <v>1</v>
      </c>
      <c r="E121" s="228" t="s">
        <v>160</v>
      </c>
      <c r="F121" s="229" t="s">
        <v>155</v>
      </c>
      <c r="G121" s="231">
        <v>191.3</v>
      </c>
    </row>
    <row r="122" spans="1:7">
      <c r="A122" s="243" t="s">
        <v>164</v>
      </c>
      <c r="B122" s="244">
        <v>907</v>
      </c>
      <c r="C122" s="245">
        <v>7</v>
      </c>
      <c r="D122" s="245">
        <v>1</v>
      </c>
      <c r="E122" s="228" t="s">
        <v>165</v>
      </c>
      <c r="F122" s="229" t="s">
        <v>147</v>
      </c>
      <c r="G122" s="231">
        <v>39088.800000000003</v>
      </c>
    </row>
    <row r="123" spans="1:7" ht="31.5">
      <c r="A123" s="243" t="s">
        <v>154</v>
      </c>
      <c r="B123" s="244">
        <v>907</v>
      </c>
      <c r="C123" s="245">
        <v>7</v>
      </c>
      <c r="D123" s="245">
        <v>1</v>
      </c>
      <c r="E123" s="228" t="s">
        <v>165</v>
      </c>
      <c r="F123" s="229" t="s">
        <v>155</v>
      </c>
      <c r="G123" s="231">
        <v>38233.300000000003</v>
      </c>
    </row>
    <row r="124" spans="1:7">
      <c r="A124" s="243" t="s">
        <v>166</v>
      </c>
      <c r="B124" s="244">
        <v>907</v>
      </c>
      <c r="C124" s="245">
        <v>7</v>
      </c>
      <c r="D124" s="245">
        <v>1</v>
      </c>
      <c r="E124" s="228" t="s">
        <v>165</v>
      </c>
      <c r="F124" s="229" t="s">
        <v>167</v>
      </c>
      <c r="G124" s="231">
        <v>855.5</v>
      </c>
    </row>
    <row r="125" spans="1:7" ht="63">
      <c r="A125" s="243" t="s">
        <v>168</v>
      </c>
      <c r="B125" s="244">
        <v>907</v>
      </c>
      <c r="C125" s="245">
        <v>7</v>
      </c>
      <c r="D125" s="245">
        <v>1</v>
      </c>
      <c r="E125" s="228" t="s">
        <v>169</v>
      </c>
      <c r="F125" s="229" t="s">
        <v>147</v>
      </c>
      <c r="G125" s="231">
        <v>248840.2</v>
      </c>
    </row>
    <row r="126" spans="1:7" ht="63">
      <c r="A126" s="243" t="s">
        <v>170</v>
      </c>
      <c r="B126" s="244">
        <v>907</v>
      </c>
      <c r="C126" s="245">
        <v>7</v>
      </c>
      <c r="D126" s="245">
        <v>1</v>
      </c>
      <c r="E126" s="228" t="s">
        <v>169</v>
      </c>
      <c r="F126" s="229" t="s">
        <v>171</v>
      </c>
      <c r="G126" s="231">
        <v>247624.5</v>
      </c>
    </row>
    <row r="127" spans="1:7" ht="31.5">
      <c r="A127" s="243" t="s">
        <v>154</v>
      </c>
      <c r="B127" s="244">
        <v>907</v>
      </c>
      <c r="C127" s="245">
        <v>7</v>
      </c>
      <c r="D127" s="245">
        <v>1</v>
      </c>
      <c r="E127" s="228" t="s">
        <v>169</v>
      </c>
      <c r="F127" s="229" t="s">
        <v>155</v>
      </c>
      <c r="G127" s="231">
        <v>1159</v>
      </c>
    </row>
    <row r="128" spans="1:7">
      <c r="A128" s="243" t="s">
        <v>172</v>
      </c>
      <c r="B128" s="244">
        <v>907</v>
      </c>
      <c r="C128" s="245">
        <v>7</v>
      </c>
      <c r="D128" s="245">
        <v>1</v>
      </c>
      <c r="E128" s="228" t="s">
        <v>169</v>
      </c>
      <c r="F128" s="229" t="s">
        <v>173</v>
      </c>
      <c r="G128" s="231">
        <v>56.7</v>
      </c>
    </row>
    <row r="129" spans="1:7" ht="94.5">
      <c r="A129" s="243" t="s">
        <v>174</v>
      </c>
      <c r="B129" s="244">
        <v>907</v>
      </c>
      <c r="C129" s="245">
        <v>7</v>
      </c>
      <c r="D129" s="245">
        <v>1</v>
      </c>
      <c r="E129" s="228" t="s">
        <v>175</v>
      </c>
      <c r="F129" s="229" t="s">
        <v>147</v>
      </c>
      <c r="G129" s="231">
        <v>383.9</v>
      </c>
    </row>
    <row r="130" spans="1:7" ht="31.5">
      <c r="A130" s="243" t="s">
        <v>154</v>
      </c>
      <c r="B130" s="244">
        <v>907</v>
      </c>
      <c r="C130" s="245">
        <v>7</v>
      </c>
      <c r="D130" s="245">
        <v>1</v>
      </c>
      <c r="E130" s="228" t="s">
        <v>175</v>
      </c>
      <c r="F130" s="229" t="s">
        <v>155</v>
      </c>
      <c r="G130" s="231">
        <v>383.9</v>
      </c>
    </row>
    <row r="131" spans="1:7">
      <c r="A131" s="243" t="s">
        <v>176</v>
      </c>
      <c r="B131" s="244">
        <v>907</v>
      </c>
      <c r="C131" s="245">
        <v>7</v>
      </c>
      <c r="D131" s="245">
        <v>1</v>
      </c>
      <c r="E131" s="228" t="s">
        <v>177</v>
      </c>
      <c r="F131" s="229" t="s">
        <v>147</v>
      </c>
      <c r="G131" s="231">
        <v>2224.1999999999998</v>
      </c>
    </row>
    <row r="132" spans="1:7" ht="31.5">
      <c r="A132" s="243" t="s">
        <v>154</v>
      </c>
      <c r="B132" s="244">
        <v>907</v>
      </c>
      <c r="C132" s="245">
        <v>7</v>
      </c>
      <c r="D132" s="245">
        <v>1</v>
      </c>
      <c r="E132" s="228" t="s">
        <v>177</v>
      </c>
      <c r="F132" s="229" t="s">
        <v>155</v>
      </c>
      <c r="G132" s="231">
        <v>2224.1999999999998</v>
      </c>
    </row>
    <row r="133" spans="1:7" ht="47.25">
      <c r="A133" s="243" t="s">
        <v>301</v>
      </c>
      <c r="B133" s="244">
        <v>907</v>
      </c>
      <c r="C133" s="245">
        <v>7</v>
      </c>
      <c r="D133" s="245">
        <v>1</v>
      </c>
      <c r="E133" s="228" t="s">
        <v>302</v>
      </c>
      <c r="F133" s="229" t="s">
        <v>147</v>
      </c>
      <c r="G133" s="231">
        <v>60.7</v>
      </c>
    </row>
    <row r="134" spans="1:7" ht="47.25">
      <c r="A134" s="243" t="s">
        <v>321</v>
      </c>
      <c r="B134" s="244">
        <v>907</v>
      </c>
      <c r="C134" s="245">
        <v>7</v>
      </c>
      <c r="D134" s="245">
        <v>1</v>
      </c>
      <c r="E134" s="228" t="s">
        <v>322</v>
      </c>
      <c r="F134" s="229" t="s">
        <v>147</v>
      </c>
      <c r="G134" s="231">
        <v>60.7</v>
      </c>
    </row>
    <row r="135" spans="1:7" ht="47.25">
      <c r="A135" s="243" t="s">
        <v>323</v>
      </c>
      <c r="B135" s="244">
        <v>907</v>
      </c>
      <c r="C135" s="245">
        <v>7</v>
      </c>
      <c r="D135" s="245">
        <v>1</v>
      </c>
      <c r="E135" s="228" t="s">
        <v>324</v>
      </c>
      <c r="F135" s="229" t="s">
        <v>147</v>
      </c>
      <c r="G135" s="231">
        <v>60.7</v>
      </c>
    </row>
    <row r="136" spans="1:7" ht="63">
      <c r="A136" s="243" t="s">
        <v>242</v>
      </c>
      <c r="B136" s="244">
        <v>907</v>
      </c>
      <c r="C136" s="245">
        <v>7</v>
      </c>
      <c r="D136" s="245">
        <v>1</v>
      </c>
      <c r="E136" s="228" t="s">
        <v>325</v>
      </c>
      <c r="F136" s="229" t="s">
        <v>147</v>
      </c>
      <c r="G136" s="231">
        <v>60.7</v>
      </c>
    </row>
    <row r="137" spans="1:7" ht="31.5">
      <c r="A137" s="243" t="s">
        <v>154</v>
      </c>
      <c r="B137" s="244">
        <v>907</v>
      </c>
      <c r="C137" s="245">
        <v>7</v>
      </c>
      <c r="D137" s="245">
        <v>1</v>
      </c>
      <c r="E137" s="228" t="s">
        <v>325</v>
      </c>
      <c r="F137" s="229" t="s">
        <v>155</v>
      </c>
      <c r="G137" s="231">
        <v>60.7</v>
      </c>
    </row>
    <row r="138" spans="1:7">
      <c r="A138" s="243" t="s">
        <v>182</v>
      </c>
      <c r="B138" s="244">
        <v>907</v>
      </c>
      <c r="C138" s="245">
        <v>7</v>
      </c>
      <c r="D138" s="245">
        <v>2</v>
      </c>
      <c r="E138" s="228" t="s">
        <v>147</v>
      </c>
      <c r="F138" s="229" t="s">
        <v>147</v>
      </c>
      <c r="G138" s="231">
        <v>751152.9</v>
      </c>
    </row>
    <row r="139" spans="1:7" ht="31.5">
      <c r="A139" s="243" t="s">
        <v>145</v>
      </c>
      <c r="B139" s="244">
        <v>907</v>
      </c>
      <c r="C139" s="245">
        <v>7</v>
      </c>
      <c r="D139" s="245">
        <v>2</v>
      </c>
      <c r="E139" s="228" t="s">
        <v>146</v>
      </c>
      <c r="F139" s="229" t="s">
        <v>147</v>
      </c>
      <c r="G139" s="231">
        <v>750855</v>
      </c>
    </row>
    <row r="140" spans="1:7" ht="31.5">
      <c r="A140" s="243" t="s">
        <v>148</v>
      </c>
      <c r="B140" s="244">
        <v>907</v>
      </c>
      <c r="C140" s="245">
        <v>7</v>
      </c>
      <c r="D140" s="245">
        <v>2</v>
      </c>
      <c r="E140" s="228" t="s">
        <v>149</v>
      </c>
      <c r="F140" s="229" t="s">
        <v>147</v>
      </c>
      <c r="G140" s="231">
        <v>750851</v>
      </c>
    </row>
    <row r="141" spans="1:7" ht="31.5">
      <c r="A141" s="243" t="s">
        <v>178</v>
      </c>
      <c r="B141" s="244">
        <v>907</v>
      </c>
      <c r="C141" s="245">
        <v>7</v>
      </c>
      <c r="D141" s="245">
        <v>2</v>
      </c>
      <c r="E141" s="228" t="s">
        <v>179</v>
      </c>
      <c r="F141" s="229" t="s">
        <v>147</v>
      </c>
      <c r="G141" s="231">
        <v>750651</v>
      </c>
    </row>
    <row r="142" spans="1:7" ht="31.5">
      <c r="A142" s="243" t="s">
        <v>180</v>
      </c>
      <c r="B142" s="244">
        <v>907</v>
      </c>
      <c r="C142" s="245">
        <v>7</v>
      </c>
      <c r="D142" s="245">
        <v>2</v>
      </c>
      <c r="E142" s="228" t="s">
        <v>181</v>
      </c>
      <c r="F142" s="229" t="s">
        <v>147</v>
      </c>
      <c r="G142" s="231">
        <v>111</v>
      </c>
    </row>
    <row r="143" spans="1:7" ht="31.5">
      <c r="A143" s="243" t="s">
        <v>154</v>
      </c>
      <c r="B143" s="244">
        <v>907</v>
      </c>
      <c r="C143" s="245">
        <v>7</v>
      </c>
      <c r="D143" s="245">
        <v>2</v>
      </c>
      <c r="E143" s="228" t="s">
        <v>181</v>
      </c>
      <c r="F143" s="229" t="s">
        <v>155</v>
      </c>
      <c r="G143" s="231">
        <v>111</v>
      </c>
    </row>
    <row r="144" spans="1:7" ht="31.5">
      <c r="A144" s="243" t="s">
        <v>152</v>
      </c>
      <c r="B144" s="244">
        <v>907</v>
      </c>
      <c r="C144" s="245">
        <v>7</v>
      </c>
      <c r="D144" s="245">
        <v>2</v>
      </c>
      <c r="E144" s="228" t="s">
        <v>183</v>
      </c>
      <c r="F144" s="229" t="s">
        <v>147</v>
      </c>
      <c r="G144" s="231">
        <v>2661.9</v>
      </c>
    </row>
    <row r="145" spans="1:7" ht="31.5">
      <c r="A145" s="243" t="s">
        <v>154</v>
      </c>
      <c r="B145" s="244">
        <v>907</v>
      </c>
      <c r="C145" s="245">
        <v>7</v>
      </c>
      <c r="D145" s="245">
        <v>2</v>
      </c>
      <c r="E145" s="228" t="s">
        <v>183</v>
      </c>
      <c r="F145" s="229" t="s">
        <v>155</v>
      </c>
      <c r="G145" s="231">
        <v>2661.9</v>
      </c>
    </row>
    <row r="146" spans="1:7">
      <c r="A146" s="243" t="s">
        <v>157</v>
      </c>
      <c r="B146" s="244">
        <v>907</v>
      </c>
      <c r="C146" s="245">
        <v>7</v>
      </c>
      <c r="D146" s="245">
        <v>2</v>
      </c>
      <c r="E146" s="228" t="s">
        <v>184</v>
      </c>
      <c r="F146" s="229" t="s">
        <v>147</v>
      </c>
      <c r="G146" s="231">
        <v>1862.5</v>
      </c>
    </row>
    <row r="147" spans="1:7" ht="31.5">
      <c r="A147" s="243" t="s">
        <v>154</v>
      </c>
      <c r="B147" s="244">
        <v>907</v>
      </c>
      <c r="C147" s="245">
        <v>7</v>
      </c>
      <c r="D147" s="245">
        <v>2</v>
      </c>
      <c r="E147" s="228" t="s">
        <v>184</v>
      </c>
      <c r="F147" s="229" t="s">
        <v>155</v>
      </c>
      <c r="G147" s="231">
        <v>1862.5</v>
      </c>
    </row>
    <row r="148" spans="1:7">
      <c r="A148" s="243" t="s">
        <v>159</v>
      </c>
      <c r="B148" s="244">
        <v>907</v>
      </c>
      <c r="C148" s="245">
        <v>7</v>
      </c>
      <c r="D148" s="245">
        <v>2</v>
      </c>
      <c r="E148" s="228" t="s">
        <v>185</v>
      </c>
      <c r="F148" s="229" t="s">
        <v>147</v>
      </c>
      <c r="G148" s="231">
        <v>218</v>
      </c>
    </row>
    <row r="149" spans="1:7" ht="31.5">
      <c r="A149" s="243" t="s">
        <v>154</v>
      </c>
      <c r="B149" s="244">
        <v>907</v>
      </c>
      <c r="C149" s="245">
        <v>7</v>
      </c>
      <c r="D149" s="245">
        <v>2</v>
      </c>
      <c r="E149" s="228" t="s">
        <v>185</v>
      </c>
      <c r="F149" s="229" t="s">
        <v>155</v>
      </c>
      <c r="G149" s="231">
        <v>218</v>
      </c>
    </row>
    <row r="150" spans="1:7" ht="31.5">
      <c r="A150" s="243" t="s">
        <v>186</v>
      </c>
      <c r="B150" s="244">
        <v>907</v>
      </c>
      <c r="C150" s="245">
        <v>7</v>
      </c>
      <c r="D150" s="245">
        <v>2</v>
      </c>
      <c r="E150" s="228" t="s">
        <v>187</v>
      </c>
      <c r="F150" s="229" t="s">
        <v>147</v>
      </c>
      <c r="G150" s="231">
        <v>10971.2</v>
      </c>
    </row>
    <row r="151" spans="1:7" ht="31.5">
      <c r="A151" s="243" t="s">
        <v>154</v>
      </c>
      <c r="B151" s="244">
        <v>907</v>
      </c>
      <c r="C151" s="245">
        <v>7</v>
      </c>
      <c r="D151" s="245">
        <v>2</v>
      </c>
      <c r="E151" s="228" t="s">
        <v>187</v>
      </c>
      <c r="F151" s="229" t="s">
        <v>155</v>
      </c>
      <c r="G151" s="231">
        <v>10958.2</v>
      </c>
    </row>
    <row r="152" spans="1:7">
      <c r="A152" s="243" t="s">
        <v>166</v>
      </c>
      <c r="B152" s="244">
        <v>907</v>
      </c>
      <c r="C152" s="245">
        <v>7</v>
      </c>
      <c r="D152" s="245">
        <v>2</v>
      </c>
      <c r="E152" s="228" t="s">
        <v>187</v>
      </c>
      <c r="F152" s="229" t="s">
        <v>167</v>
      </c>
      <c r="G152" s="231">
        <v>13</v>
      </c>
    </row>
    <row r="153" spans="1:7" ht="31.5">
      <c r="A153" s="243" t="s">
        <v>188</v>
      </c>
      <c r="B153" s="244">
        <v>907</v>
      </c>
      <c r="C153" s="245">
        <v>7</v>
      </c>
      <c r="D153" s="245">
        <v>2</v>
      </c>
      <c r="E153" s="228" t="s">
        <v>189</v>
      </c>
      <c r="F153" s="229" t="s">
        <v>147</v>
      </c>
      <c r="G153" s="231">
        <v>120</v>
      </c>
    </row>
    <row r="154" spans="1:7" ht="63">
      <c r="A154" s="243" t="s">
        <v>170</v>
      </c>
      <c r="B154" s="244">
        <v>907</v>
      </c>
      <c r="C154" s="245">
        <v>7</v>
      </c>
      <c r="D154" s="245">
        <v>2</v>
      </c>
      <c r="E154" s="228" t="s">
        <v>189</v>
      </c>
      <c r="F154" s="229" t="s">
        <v>171</v>
      </c>
      <c r="G154" s="231">
        <v>120</v>
      </c>
    </row>
    <row r="155" spans="1:7">
      <c r="A155" s="243" t="s">
        <v>190</v>
      </c>
      <c r="B155" s="244">
        <v>907</v>
      </c>
      <c r="C155" s="245">
        <v>7</v>
      </c>
      <c r="D155" s="245">
        <v>2</v>
      </c>
      <c r="E155" s="228" t="s">
        <v>191</v>
      </c>
      <c r="F155" s="229" t="s">
        <v>147</v>
      </c>
      <c r="G155" s="231">
        <v>15</v>
      </c>
    </row>
    <row r="156" spans="1:7" ht="31.5">
      <c r="A156" s="243" t="s">
        <v>154</v>
      </c>
      <c r="B156" s="244">
        <v>907</v>
      </c>
      <c r="C156" s="245">
        <v>7</v>
      </c>
      <c r="D156" s="245">
        <v>2</v>
      </c>
      <c r="E156" s="228" t="s">
        <v>191</v>
      </c>
      <c r="F156" s="229" t="s">
        <v>155</v>
      </c>
      <c r="G156" s="231">
        <v>15</v>
      </c>
    </row>
    <row r="157" spans="1:7">
      <c r="A157" s="243" t="s">
        <v>192</v>
      </c>
      <c r="B157" s="244">
        <v>907</v>
      </c>
      <c r="C157" s="245">
        <v>7</v>
      </c>
      <c r="D157" s="245">
        <v>2</v>
      </c>
      <c r="E157" s="228" t="s">
        <v>193</v>
      </c>
      <c r="F157" s="229" t="s">
        <v>147</v>
      </c>
      <c r="G157" s="231">
        <v>824.1</v>
      </c>
    </row>
    <row r="158" spans="1:7" ht="31.5">
      <c r="A158" s="243" t="s">
        <v>154</v>
      </c>
      <c r="B158" s="244">
        <v>907</v>
      </c>
      <c r="C158" s="245">
        <v>7</v>
      </c>
      <c r="D158" s="245">
        <v>2</v>
      </c>
      <c r="E158" s="228" t="s">
        <v>193</v>
      </c>
      <c r="F158" s="229" t="s">
        <v>155</v>
      </c>
      <c r="G158" s="231">
        <v>824.1</v>
      </c>
    </row>
    <row r="159" spans="1:7">
      <c r="A159" s="243" t="s">
        <v>164</v>
      </c>
      <c r="B159" s="244">
        <v>907</v>
      </c>
      <c r="C159" s="245">
        <v>7</v>
      </c>
      <c r="D159" s="245">
        <v>2</v>
      </c>
      <c r="E159" s="228" t="s">
        <v>195</v>
      </c>
      <c r="F159" s="229" t="s">
        <v>147</v>
      </c>
      <c r="G159" s="231">
        <v>53427.5</v>
      </c>
    </row>
    <row r="160" spans="1:7" ht="31.5">
      <c r="A160" s="243" t="s">
        <v>154</v>
      </c>
      <c r="B160" s="244">
        <v>907</v>
      </c>
      <c r="C160" s="245">
        <v>7</v>
      </c>
      <c r="D160" s="245">
        <v>2</v>
      </c>
      <c r="E160" s="228" t="s">
        <v>195</v>
      </c>
      <c r="F160" s="229" t="s">
        <v>155</v>
      </c>
      <c r="G160" s="231">
        <v>50998.6</v>
      </c>
    </row>
    <row r="161" spans="1:7">
      <c r="A161" s="243" t="s">
        <v>166</v>
      </c>
      <c r="B161" s="244">
        <v>907</v>
      </c>
      <c r="C161" s="245">
        <v>7</v>
      </c>
      <c r="D161" s="245">
        <v>2</v>
      </c>
      <c r="E161" s="228" t="s">
        <v>195</v>
      </c>
      <c r="F161" s="229" t="s">
        <v>167</v>
      </c>
      <c r="G161" s="231">
        <v>2428.9</v>
      </c>
    </row>
    <row r="162" spans="1:7" ht="47.25">
      <c r="A162" s="243" t="s">
        <v>196</v>
      </c>
      <c r="B162" s="244">
        <v>907</v>
      </c>
      <c r="C162" s="245">
        <v>7</v>
      </c>
      <c r="D162" s="245">
        <v>2</v>
      </c>
      <c r="E162" s="228" t="s">
        <v>197</v>
      </c>
      <c r="F162" s="229" t="s">
        <v>147</v>
      </c>
      <c r="G162" s="231">
        <v>39020.9</v>
      </c>
    </row>
    <row r="163" spans="1:7" ht="63">
      <c r="A163" s="243" t="s">
        <v>170</v>
      </c>
      <c r="B163" s="244">
        <v>907</v>
      </c>
      <c r="C163" s="245">
        <v>7</v>
      </c>
      <c r="D163" s="245">
        <v>2</v>
      </c>
      <c r="E163" s="228" t="s">
        <v>197</v>
      </c>
      <c r="F163" s="229" t="s">
        <v>171</v>
      </c>
      <c r="G163" s="231">
        <v>39020.9</v>
      </c>
    </row>
    <row r="164" spans="1:7" ht="94.5">
      <c r="A164" s="243" t="s">
        <v>198</v>
      </c>
      <c r="B164" s="244">
        <v>907</v>
      </c>
      <c r="C164" s="245">
        <v>7</v>
      </c>
      <c r="D164" s="245">
        <v>2</v>
      </c>
      <c r="E164" s="228" t="s">
        <v>199</v>
      </c>
      <c r="F164" s="229" t="s">
        <v>147</v>
      </c>
      <c r="G164" s="231">
        <v>554694.6</v>
      </c>
    </row>
    <row r="165" spans="1:7" ht="63">
      <c r="A165" s="243" t="s">
        <v>170</v>
      </c>
      <c r="B165" s="244">
        <v>907</v>
      </c>
      <c r="C165" s="245">
        <v>7</v>
      </c>
      <c r="D165" s="245">
        <v>2</v>
      </c>
      <c r="E165" s="228" t="s">
        <v>199</v>
      </c>
      <c r="F165" s="229" t="s">
        <v>171</v>
      </c>
      <c r="G165" s="231">
        <v>546194.6</v>
      </c>
    </row>
    <row r="166" spans="1:7" ht="31.5">
      <c r="A166" s="243" t="s">
        <v>154</v>
      </c>
      <c r="B166" s="244">
        <v>907</v>
      </c>
      <c r="C166" s="245">
        <v>7</v>
      </c>
      <c r="D166" s="245">
        <v>2</v>
      </c>
      <c r="E166" s="228" t="s">
        <v>199</v>
      </c>
      <c r="F166" s="229" t="s">
        <v>155</v>
      </c>
      <c r="G166" s="231">
        <v>8500</v>
      </c>
    </row>
    <row r="167" spans="1:7" ht="31.5" customHeight="1">
      <c r="A167" s="243" t="s">
        <v>203</v>
      </c>
      <c r="B167" s="244">
        <v>907</v>
      </c>
      <c r="C167" s="245">
        <v>7</v>
      </c>
      <c r="D167" s="245">
        <v>2</v>
      </c>
      <c r="E167" s="228" t="s">
        <v>204</v>
      </c>
      <c r="F167" s="229" t="s">
        <v>147</v>
      </c>
      <c r="G167" s="231">
        <v>501.1</v>
      </c>
    </row>
    <row r="168" spans="1:7" ht="31.5">
      <c r="A168" s="243" t="s">
        <v>154</v>
      </c>
      <c r="B168" s="244">
        <v>907</v>
      </c>
      <c r="C168" s="245">
        <v>7</v>
      </c>
      <c r="D168" s="245">
        <v>2</v>
      </c>
      <c r="E168" s="228" t="s">
        <v>204</v>
      </c>
      <c r="F168" s="229" t="s">
        <v>155</v>
      </c>
      <c r="G168" s="231">
        <v>378.3</v>
      </c>
    </row>
    <row r="169" spans="1:7">
      <c r="A169" s="243" t="s">
        <v>172</v>
      </c>
      <c r="B169" s="244">
        <v>907</v>
      </c>
      <c r="C169" s="245">
        <v>7</v>
      </c>
      <c r="D169" s="245">
        <v>2</v>
      </c>
      <c r="E169" s="228" t="s">
        <v>204</v>
      </c>
      <c r="F169" s="229" t="s">
        <v>173</v>
      </c>
      <c r="G169" s="231">
        <v>122.8</v>
      </c>
    </row>
    <row r="170" spans="1:7" ht="47.25">
      <c r="A170" s="243" t="s">
        <v>205</v>
      </c>
      <c r="B170" s="244">
        <v>907</v>
      </c>
      <c r="C170" s="245">
        <v>7</v>
      </c>
      <c r="D170" s="245">
        <v>2</v>
      </c>
      <c r="E170" s="228" t="s">
        <v>206</v>
      </c>
      <c r="F170" s="229" t="s">
        <v>147</v>
      </c>
      <c r="G170" s="231">
        <v>27175</v>
      </c>
    </row>
    <row r="171" spans="1:7" ht="31.5">
      <c r="A171" s="243" t="s">
        <v>154</v>
      </c>
      <c r="B171" s="244">
        <v>907</v>
      </c>
      <c r="C171" s="245">
        <v>7</v>
      </c>
      <c r="D171" s="245">
        <v>2</v>
      </c>
      <c r="E171" s="228" t="s">
        <v>206</v>
      </c>
      <c r="F171" s="229" t="s">
        <v>155</v>
      </c>
      <c r="G171" s="231">
        <v>27175</v>
      </c>
    </row>
    <row r="172" spans="1:7" ht="31.5">
      <c r="A172" s="243" t="s">
        <v>207</v>
      </c>
      <c r="B172" s="244">
        <v>907</v>
      </c>
      <c r="C172" s="245">
        <v>7</v>
      </c>
      <c r="D172" s="245">
        <v>2</v>
      </c>
      <c r="E172" s="228" t="s">
        <v>208</v>
      </c>
      <c r="F172" s="229" t="s">
        <v>147</v>
      </c>
      <c r="G172" s="231">
        <v>34594.9</v>
      </c>
    </row>
    <row r="173" spans="1:7" ht="31.5">
      <c r="A173" s="243" t="s">
        <v>154</v>
      </c>
      <c r="B173" s="244">
        <v>907</v>
      </c>
      <c r="C173" s="245">
        <v>7</v>
      </c>
      <c r="D173" s="245">
        <v>2</v>
      </c>
      <c r="E173" s="228" t="s">
        <v>208</v>
      </c>
      <c r="F173" s="229" t="s">
        <v>155</v>
      </c>
      <c r="G173" s="231">
        <v>34594.9</v>
      </c>
    </row>
    <row r="174" spans="1:7" ht="94.5">
      <c r="A174" s="243" t="s">
        <v>174</v>
      </c>
      <c r="B174" s="244">
        <v>907</v>
      </c>
      <c r="C174" s="245">
        <v>7</v>
      </c>
      <c r="D174" s="245">
        <v>2</v>
      </c>
      <c r="E174" s="228" t="s">
        <v>209</v>
      </c>
      <c r="F174" s="229" t="s">
        <v>147</v>
      </c>
      <c r="G174" s="231">
        <v>2929.4</v>
      </c>
    </row>
    <row r="175" spans="1:7" ht="31.5">
      <c r="A175" s="243" t="s">
        <v>154</v>
      </c>
      <c r="B175" s="244">
        <v>907</v>
      </c>
      <c r="C175" s="245">
        <v>7</v>
      </c>
      <c r="D175" s="245">
        <v>2</v>
      </c>
      <c r="E175" s="228" t="s">
        <v>209</v>
      </c>
      <c r="F175" s="229" t="s">
        <v>155</v>
      </c>
      <c r="G175" s="231">
        <v>2929.4</v>
      </c>
    </row>
    <row r="176" spans="1:7">
      <c r="A176" s="243" t="s">
        <v>176</v>
      </c>
      <c r="B176" s="244">
        <v>907</v>
      </c>
      <c r="C176" s="245">
        <v>7</v>
      </c>
      <c r="D176" s="245">
        <v>2</v>
      </c>
      <c r="E176" s="228" t="s">
        <v>210</v>
      </c>
      <c r="F176" s="229" t="s">
        <v>147</v>
      </c>
      <c r="G176" s="231">
        <v>4373</v>
      </c>
    </row>
    <row r="177" spans="1:7" ht="31.5">
      <c r="A177" s="243" t="s">
        <v>154</v>
      </c>
      <c r="B177" s="244">
        <v>907</v>
      </c>
      <c r="C177" s="245">
        <v>7</v>
      </c>
      <c r="D177" s="245">
        <v>2</v>
      </c>
      <c r="E177" s="228" t="s">
        <v>210</v>
      </c>
      <c r="F177" s="229" t="s">
        <v>155</v>
      </c>
      <c r="G177" s="231">
        <v>4373</v>
      </c>
    </row>
    <row r="178" spans="1:7" ht="47.25">
      <c r="A178" s="243" t="s">
        <v>211</v>
      </c>
      <c r="B178" s="244">
        <v>907</v>
      </c>
      <c r="C178" s="245">
        <v>7</v>
      </c>
      <c r="D178" s="245">
        <v>2</v>
      </c>
      <c r="E178" s="228" t="s">
        <v>212</v>
      </c>
      <c r="F178" s="229" t="s">
        <v>147</v>
      </c>
      <c r="G178" s="231">
        <v>1889</v>
      </c>
    </row>
    <row r="179" spans="1:7" ht="31.5">
      <c r="A179" s="243" t="s">
        <v>154</v>
      </c>
      <c r="B179" s="244">
        <v>907</v>
      </c>
      <c r="C179" s="245">
        <v>7</v>
      </c>
      <c r="D179" s="245">
        <v>2</v>
      </c>
      <c r="E179" s="228" t="s">
        <v>212</v>
      </c>
      <c r="F179" s="229" t="s">
        <v>155</v>
      </c>
      <c r="G179" s="231">
        <v>1889</v>
      </c>
    </row>
    <row r="180" spans="1:7" ht="63">
      <c r="A180" s="243" t="s">
        <v>829</v>
      </c>
      <c r="B180" s="244">
        <v>907</v>
      </c>
      <c r="C180" s="245">
        <v>7</v>
      </c>
      <c r="D180" s="245">
        <v>2</v>
      </c>
      <c r="E180" s="228" t="s">
        <v>830</v>
      </c>
      <c r="F180" s="229" t="s">
        <v>147</v>
      </c>
      <c r="G180" s="231">
        <v>329.7</v>
      </c>
    </row>
    <row r="181" spans="1:7" ht="31.5">
      <c r="A181" s="243" t="s">
        <v>154</v>
      </c>
      <c r="B181" s="244">
        <v>907</v>
      </c>
      <c r="C181" s="245">
        <v>7</v>
      </c>
      <c r="D181" s="245">
        <v>2</v>
      </c>
      <c r="E181" s="228" t="s">
        <v>830</v>
      </c>
      <c r="F181" s="229" t="s">
        <v>155</v>
      </c>
      <c r="G181" s="231">
        <v>329.7</v>
      </c>
    </row>
    <row r="182" spans="1:7" ht="47.25">
      <c r="A182" s="243" t="s">
        <v>213</v>
      </c>
      <c r="B182" s="244">
        <v>907</v>
      </c>
      <c r="C182" s="245">
        <v>7</v>
      </c>
      <c r="D182" s="245">
        <v>2</v>
      </c>
      <c r="E182" s="228" t="s">
        <v>214</v>
      </c>
      <c r="F182" s="229" t="s">
        <v>147</v>
      </c>
      <c r="G182" s="231">
        <v>1000</v>
      </c>
    </row>
    <row r="183" spans="1:7" ht="31.5">
      <c r="A183" s="243" t="s">
        <v>154</v>
      </c>
      <c r="B183" s="244">
        <v>907</v>
      </c>
      <c r="C183" s="245">
        <v>7</v>
      </c>
      <c r="D183" s="245">
        <v>2</v>
      </c>
      <c r="E183" s="228" t="s">
        <v>214</v>
      </c>
      <c r="F183" s="229" t="s">
        <v>155</v>
      </c>
      <c r="G183" s="231">
        <v>1000</v>
      </c>
    </row>
    <row r="184" spans="1:7" ht="47.25">
      <c r="A184" s="243" t="s">
        <v>215</v>
      </c>
      <c r="B184" s="244">
        <v>907</v>
      </c>
      <c r="C184" s="245">
        <v>7</v>
      </c>
      <c r="D184" s="245">
        <v>2</v>
      </c>
      <c r="E184" s="228" t="s">
        <v>216</v>
      </c>
      <c r="F184" s="229" t="s">
        <v>147</v>
      </c>
      <c r="G184" s="231">
        <v>3218.2</v>
      </c>
    </row>
    <row r="185" spans="1:7" ht="31.5">
      <c r="A185" s="243" t="s">
        <v>154</v>
      </c>
      <c r="B185" s="244">
        <v>907</v>
      </c>
      <c r="C185" s="245">
        <v>7</v>
      </c>
      <c r="D185" s="245">
        <v>2</v>
      </c>
      <c r="E185" s="228" t="s">
        <v>216</v>
      </c>
      <c r="F185" s="229" t="s">
        <v>155</v>
      </c>
      <c r="G185" s="231">
        <v>3218.2</v>
      </c>
    </row>
    <row r="186" spans="1:7" ht="47.25">
      <c r="A186" s="243" t="s">
        <v>217</v>
      </c>
      <c r="B186" s="244">
        <v>907</v>
      </c>
      <c r="C186" s="245">
        <v>7</v>
      </c>
      <c r="D186" s="245">
        <v>2</v>
      </c>
      <c r="E186" s="228" t="s">
        <v>218</v>
      </c>
      <c r="F186" s="229" t="s">
        <v>147</v>
      </c>
      <c r="G186" s="231">
        <v>10242.4</v>
      </c>
    </row>
    <row r="187" spans="1:7" ht="31.5">
      <c r="A187" s="243" t="s">
        <v>154</v>
      </c>
      <c r="B187" s="244">
        <v>907</v>
      </c>
      <c r="C187" s="245">
        <v>7</v>
      </c>
      <c r="D187" s="245">
        <v>2</v>
      </c>
      <c r="E187" s="228" t="s">
        <v>218</v>
      </c>
      <c r="F187" s="229" t="s">
        <v>155</v>
      </c>
      <c r="G187" s="231">
        <v>9985.7000000000007</v>
      </c>
    </row>
    <row r="188" spans="1:7">
      <c r="A188" s="243" t="s">
        <v>172</v>
      </c>
      <c r="B188" s="244">
        <v>907</v>
      </c>
      <c r="C188" s="245">
        <v>7</v>
      </c>
      <c r="D188" s="245">
        <v>2</v>
      </c>
      <c r="E188" s="228" t="s">
        <v>218</v>
      </c>
      <c r="F188" s="229" t="s">
        <v>173</v>
      </c>
      <c r="G188" s="231">
        <v>256.7</v>
      </c>
    </row>
    <row r="189" spans="1:7" ht="93" customHeight="1">
      <c r="A189" s="243" t="s">
        <v>219</v>
      </c>
      <c r="B189" s="244">
        <v>907</v>
      </c>
      <c r="C189" s="245">
        <v>7</v>
      </c>
      <c r="D189" s="245">
        <v>2</v>
      </c>
      <c r="E189" s="228" t="s">
        <v>220</v>
      </c>
      <c r="F189" s="229" t="s">
        <v>147</v>
      </c>
      <c r="G189" s="231">
        <v>471.6</v>
      </c>
    </row>
    <row r="190" spans="1:7" ht="31.5">
      <c r="A190" s="243" t="s">
        <v>154</v>
      </c>
      <c r="B190" s="244">
        <v>907</v>
      </c>
      <c r="C190" s="245">
        <v>7</v>
      </c>
      <c r="D190" s="245">
        <v>2</v>
      </c>
      <c r="E190" s="228" t="s">
        <v>220</v>
      </c>
      <c r="F190" s="229" t="s">
        <v>155</v>
      </c>
      <c r="G190" s="231">
        <v>471.6</v>
      </c>
    </row>
    <row r="191" spans="1:7" ht="31.5">
      <c r="A191" s="243" t="s">
        <v>221</v>
      </c>
      <c r="B191" s="244">
        <v>907</v>
      </c>
      <c r="C191" s="245">
        <v>7</v>
      </c>
      <c r="D191" s="245">
        <v>2</v>
      </c>
      <c r="E191" s="228" t="s">
        <v>222</v>
      </c>
      <c r="F191" s="229" t="s">
        <v>147</v>
      </c>
      <c r="G191" s="231">
        <v>200</v>
      </c>
    </row>
    <row r="192" spans="1:7">
      <c r="A192" s="243" t="s">
        <v>164</v>
      </c>
      <c r="B192" s="244">
        <v>907</v>
      </c>
      <c r="C192" s="245">
        <v>7</v>
      </c>
      <c r="D192" s="245">
        <v>2</v>
      </c>
      <c r="E192" s="228" t="s">
        <v>227</v>
      </c>
      <c r="F192" s="229" t="s">
        <v>147</v>
      </c>
      <c r="G192" s="231">
        <v>200</v>
      </c>
    </row>
    <row r="193" spans="1:7" ht="31.5">
      <c r="A193" s="243" t="s">
        <v>154</v>
      </c>
      <c r="B193" s="244">
        <v>907</v>
      </c>
      <c r="C193" s="245">
        <v>7</v>
      </c>
      <c r="D193" s="245">
        <v>2</v>
      </c>
      <c r="E193" s="228" t="s">
        <v>227</v>
      </c>
      <c r="F193" s="229" t="s">
        <v>155</v>
      </c>
      <c r="G193" s="231">
        <v>200</v>
      </c>
    </row>
    <row r="194" spans="1:7" ht="47.25">
      <c r="A194" s="243" t="s">
        <v>231</v>
      </c>
      <c r="B194" s="244">
        <v>907</v>
      </c>
      <c r="C194" s="245">
        <v>7</v>
      </c>
      <c r="D194" s="245">
        <v>2</v>
      </c>
      <c r="E194" s="228" t="s">
        <v>232</v>
      </c>
      <c r="F194" s="229" t="s">
        <v>147</v>
      </c>
      <c r="G194" s="231">
        <v>4</v>
      </c>
    </row>
    <row r="195" spans="1:7" ht="33" customHeight="1">
      <c r="A195" s="243" t="s">
        <v>244</v>
      </c>
      <c r="B195" s="244">
        <v>907</v>
      </c>
      <c r="C195" s="245">
        <v>7</v>
      </c>
      <c r="D195" s="245">
        <v>2</v>
      </c>
      <c r="E195" s="228" t="s">
        <v>245</v>
      </c>
      <c r="F195" s="229" t="s">
        <v>147</v>
      </c>
      <c r="G195" s="231">
        <v>4</v>
      </c>
    </row>
    <row r="196" spans="1:7" ht="63">
      <c r="A196" s="243" t="s">
        <v>246</v>
      </c>
      <c r="B196" s="244">
        <v>907</v>
      </c>
      <c r="C196" s="245">
        <v>7</v>
      </c>
      <c r="D196" s="245">
        <v>2</v>
      </c>
      <c r="E196" s="228" t="s">
        <v>247</v>
      </c>
      <c r="F196" s="229" t="s">
        <v>147</v>
      </c>
      <c r="G196" s="231">
        <v>4</v>
      </c>
    </row>
    <row r="197" spans="1:7">
      <c r="A197" s="243" t="s">
        <v>172</v>
      </c>
      <c r="B197" s="244">
        <v>907</v>
      </c>
      <c r="C197" s="245">
        <v>7</v>
      </c>
      <c r="D197" s="245">
        <v>2</v>
      </c>
      <c r="E197" s="228" t="s">
        <v>247</v>
      </c>
      <c r="F197" s="229" t="s">
        <v>173</v>
      </c>
      <c r="G197" s="231">
        <v>4</v>
      </c>
    </row>
    <row r="198" spans="1:7" ht="47.25">
      <c r="A198" s="243" t="s">
        <v>301</v>
      </c>
      <c r="B198" s="244">
        <v>907</v>
      </c>
      <c r="C198" s="245">
        <v>7</v>
      </c>
      <c r="D198" s="245">
        <v>2</v>
      </c>
      <c r="E198" s="228" t="s">
        <v>302</v>
      </c>
      <c r="F198" s="229" t="s">
        <v>147</v>
      </c>
      <c r="G198" s="231">
        <v>297.89999999999998</v>
      </c>
    </row>
    <row r="199" spans="1:7" ht="47.25">
      <c r="A199" s="243" t="s">
        <v>321</v>
      </c>
      <c r="B199" s="244">
        <v>907</v>
      </c>
      <c r="C199" s="245">
        <v>7</v>
      </c>
      <c r="D199" s="245">
        <v>2</v>
      </c>
      <c r="E199" s="228" t="s">
        <v>322</v>
      </c>
      <c r="F199" s="229" t="s">
        <v>147</v>
      </c>
      <c r="G199" s="231">
        <v>297.89999999999998</v>
      </c>
    </row>
    <row r="200" spans="1:7" ht="47.25">
      <c r="A200" s="243" t="s">
        <v>323</v>
      </c>
      <c r="B200" s="244">
        <v>907</v>
      </c>
      <c r="C200" s="245">
        <v>7</v>
      </c>
      <c r="D200" s="245">
        <v>2</v>
      </c>
      <c r="E200" s="228" t="s">
        <v>324</v>
      </c>
      <c r="F200" s="229" t="s">
        <v>147</v>
      </c>
      <c r="G200" s="231">
        <v>297.89999999999998</v>
      </c>
    </row>
    <row r="201" spans="1:7" ht="63">
      <c r="A201" s="243" t="s">
        <v>242</v>
      </c>
      <c r="B201" s="244">
        <v>907</v>
      </c>
      <c r="C201" s="245">
        <v>7</v>
      </c>
      <c r="D201" s="245">
        <v>2</v>
      </c>
      <c r="E201" s="228" t="s">
        <v>325</v>
      </c>
      <c r="F201" s="229" t="s">
        <v>147</v>
      </c>
      <c r="G201" s="231">
        <v>297.89999999999998</v>
      </c>
    </row>
    <row r="202" spans="1:7" ht="31.5">
      <c r="A202" s="243" t="s">
        <v>154</v>
      </c>
      <c r="B202" s="244">
        <v>907</v>
      </c>
      <c r="C202" s="245">
        <v>7</v>
      </c>
      <c r="D202" s="245">
        <v>2</v>
      </c>
      <c r="E202" s="228" t="s">
        <v>325</v>
      </c>
      <c r="F202" s="229" t="s">
        <v>155</v>
      </c>
      <c r="G202" s="231">
        <v>297.89999999999998</v>
      </c>
    </row>
    <row r="203" spans="1:7">
      <c r="A203" s="243" t="s">
        <v>224</v>
      </c>
      <c r="B203" s="244">
        <v>907</v>
      </c>
      <c r="C203" s="245">
        <v>7</v>
      </c>
      <c r="D203" s="245">
        <v>3</v>
      </c>
      <c r="E203" s="228" t="s">
        <v>147</v>
      </c>
      <c r="F203" s="229" t="s">
        <v>147</v>
      </c>
      <c r="G203" s="231">
        <v>53716.9</v>
      </c>
    </row>
    <row r="204" spans="1:7" ht="31.5">
      <c r="A204" s="243" t="s">
        <v>145</v>
      </c>
      <c r="B204" s="244">
        <v>907</v>
      </c>
      <c r="C204" s="245">
        <v>7</v>
      </c>
      <c r="D204" s="245">
        <v>3</v>
      </c>
      <c r="E204" s="228" t="s">
        <v>146</v>
      </c>
      <c r="F204" s="229" t="s">
        <v>147</v>
      </c>
      <c r="G204" s="231">
        <v>53687.9</v>
      </c>
    </row>
    <row r="205" spans="1:7" ht="31.5">
      <c r="A205" s="243" t="s">
        <v>148</v>
      </c>
      <c r="B205" s="244">
        <v>907</v>
      </c>
      <c r="C205" s="245">
        <v>7</v>
      </c>
      <c r="D205" s="245">
        <v>3</v>
      </c>
      <c r="E205" s="228" t="s">
        <v>149</v>
      </c>
      <c r="F205" s="229" t="s">
        <v>147</v>
      </c>
      <c r="G205" s="231">
        <v>53687.9</v>
      </c>
    </row>
    <row r="206" spans="1:7" ht="31.5">
      <c r="A206" s="243" t="s">
        <v>221</v>
      </c>
      <c r="B206" s="244">
        <v>907</v>
      </c>
      <c r="C206" s="245">
        <v>7</v>
      </c>
      <c r="D206" s="245">
        <v>3</v>
      </c>
      <c r="E206" s="228" t="s">
        <v>222</v>
      </c>
      <c r="F206" s="229" t="s">
        <v>147</v>
      </c>
      <c r="G206" s="231">
        <v>53687.9</v>
      </c>
    </row>
    <row r="207" spans="1:7" ht="31.5">
      <c r="A207" s="243" t="s">
        <v>152</v>
      </c>
      <c r="B207" s="244">
        <v>907</v>
      </c>
      <c r="C207" s="245">
        <v>7</v>
      </c>
      <c r="D207" s="245">
        <v>3</v>
      </c>
      <c r="E207" s="228" t="s">
        <v>223</v>
      </c>
      <c r="F207" s="229" t="s">
        <v>147</v>
      </c>
      <c r="G207" s="231">
        <v>187.6</v>
      </c>
    </row>
    <row r="208" spans="1:7" ht="31.5">
      <c r="A208" s="243" t="s">
        <v>154</v>
      </c>
      <c r="B208" s="244">
        <v>907</v>
      </c>
      <c r="C208" s="245">
        <v>7</v>
      </c>
      <c r="D208" s="245">
        <v>3</v>
      </c>
      <c r="E208" s="228" t="s">
        <v>223</v>
      </c>
      <c r="F208" s="229" t="s">
        <v>155</v>
      </c>
      <c r="G208" s="231">
        <v>187.6</v>
      </c>
    </row>
    <row r="209" spans="1:7">
      <c r="A209" s="243" t="s">
        <v>164</v>
      </c>
      <c r="B209" s="244">
        <v>907</v>
      </c>
      <c r="C209" s="245">
        <v>7</v>
      </c>
      <c r="D209" s="245">
        <v>3</v>
      </c>
      <c r="E209" s="228" t="s">
        <v>227</v>
      </c>
      <c r="F209" s="229" t="s">
        <v>147</v>
      </c>
      <c r="G209" s="231">
        <v>36161.599999999999</v>
      </c>
    </row>
    <row r="210" spans="1:7" ht="63">
      <c r="A210" s="243" t="s">
        <v>170</v>
      </c>
      <c r="B210" s="244">
        <v>907</v>
      </c>
      <c r="C210" s="245">
        <v>7</v>
      </c>
      <c r="D210" s="245">
        <v>3</v>
      </c>
      <c r="E210" s="228" t="s">
        <v>227</v>
      </c>
      <c r="F210" s="229" t="s">
        <v>171</v>
      </c>
      <c r="G210" s="231">
        <v>31160.400000000001</v>
      </c>
    </row>
    <row r="211" spans="1:7" ht="31.5">
      <c r="A211" s="243" t="s">
        <v>154</v>
      </c>
      <c r="B211" s="244">
        <v>907</v>
      </c>
      <c r="C211" s="245">
        <v>7</v>
      </c>
      <c r="D211" s="245">
        <v>3</v>
      </c>
      <c r="E211" s="228" t="s">
        <v>227</v>
      </c>
      <c r="F211" s="229" t="s">
        <v>155</v>
      </c>
      <c r="G211" s="231">
        <v>4654</v>
      </c>
    </row>
    <row r="212" spans="1:7">
      <c r="A212" s="243" t="s">
        <v>166</v>
      </c>
      <c r="B212" s="244">
        <v>907</v>
      </c>
      <c r="C212" s="245">
        <v>7</v>
      </c>
      <c r="D212" s="245">
        <v>3</v>
      </c>
      <c r="E212" s="228" t="s">
        <v>227</v>
      </c>
      <c r="F212" s="229" t="s">
        <v>167</v>
      </c>
      <c r="G212" s="231">
        <v>347.2</v>
      </c>
    </row>
    <row r="213" spans="1:7" ht="141.75">
      <c r="A213" s="243" t="s">
        <v>228</v>
      </c>
      <c r="B213" s="244">
        <v>907</v>
      </c>
      <c r="C213" s="245">
        <v>7</v>
      </c>
      <c r="D213" s="245">
        <v>3</v>
      </c>
      <c r="E213" s="228" t="s">
        <v>229</v>
      </c>
      <c r="F213" s="229" t="s">
        <v>147</v>
      </c>
      <c r="G213" s="231">
        <v>16716.3</v>
      </c>
    </row>
    <row r="214" spans="1:7" ht="63">
      <c r="A214" s="243" t="s">
        <v>170</v>
      </c>
      <c r="B214" s="244">
        <v>907</v>
      </c>
      <c r="C214" s="245">
        <v>7</v>
      </c>
      <c r="D214" s="245">
        <v>3</v>
      </c>
      <c r="E214" s="228" t="s">
        <v>229</v>
      </c>
      <c r="F214" s="229" t="s">
        <v>171</v>
      </c>
      <c r="G214" s="231">
        <v>16716.3</v>
      </c>
    </row>
    <row r="215" spans="1:7">
      <c r="A215" s="243" t="s">
        <v>176</v>
      </c>
      <c r="B215" s="244">
        <v>907</v>
      </c>
      <c r="C215" s="245">
        <v>7</v>
      </c>
      <c r="D215" s="245">
        <v>3</v>
      </c>
      <c r="E215" s="228" t="s">
        <v>230</v>
      </c>
      <c r="F215" s="229" t="s">
        <v>147</v>
      </c>
      <c r="G215" s="231">
        <v>622.4</v>
      </c>
    </row>
    <row r="216" spans="1:7" ht="31.5">
      <c r="A216" s="243" t="s">
        <v>154</v>
      </c>
      <c r="B216" s="244">
        <v>907</v>
      </c>
      <c r="C216" s="245">
        <v>7</v>
      </c>
      <c r="D216" s="245">
        <v>3</v>
      </c>
      <c r="E216" s="228" t="s">
        <v>230</v>
      </c>
      <c r="F216" s="229" t="s">
        <v>155</v>
      </c>
      <c r="G216" s="231">
        <v>622.4</v>
      </c>
    </row>
    <row r="217" spans="1:7" ht="47.25">
      <c r="A217" s="243" t="s">
        <v>301</v>
      </c>
      <c r="B217" s="244">
        <v>907</v>
      </c>
      <c r="C217" s="245">
        <v>7</v>
      </c>
      <c r="D217" s="245">
        <v>3</v>
      </c>
      <c r="E217" s="228" t="s">
        <v>302</v>
      </c>
      <c r="F217" s="229" t="s">
        <v>147</v>
      </c>
      <c r="G217" s="231">
        <v>29</v>
      </c>
    </row>
    <row r="218" spans="1:7" ht="47.25">
      <c r="A218" s="243" t="s">
        <v>321</v>
      </c>
      <c r="B218" s="244">
        <v>907</v>
      </c>
      <c r="C218" s="245">
        <v>7</v>
      </c>
      <c r="D218" s="245">
        <v>3</v>
      </c>
      <c r="E218" s="228" t="s">
        <v>322</v>
      </c>
      <c r="F218" s="229" t="s">
        <v>147</v>
      </c>
      <c r="G218" s="231">
        <v>29</v>
      </c>
    </row>
    <row r="219" spans="1:7" ht="47.25">
      <c r="A219" s="243" t="s">
        <v>323</v>
      </c>
      <c r="B219" s="244">
        <v>907</v>
      </c>
      <c r="C219" s="245">
        <v>7</v>
      </c>
      <c r="D219" s="245">
        <v>3</v>
      </c>
      <c r="E219" s="228" t="s">
        <v>324</v>
      </c>
      <c r="F219" s="229" t="s">
        <v>147</v>
      </c>
      <c r="G219" s="231">
        <v>29</v>
      </c>
    </row>
    <row r="220" spans="1:7" ht="63">
      <c r="A220" s="243" t="s">
        <v>242</v>
      </c>
      <c r="B220" s="244">
        <v>907</v>
      </c>
      <c r="C220" s="245">
        <v>7</v>
      </c>
      <c r="D220" s="245">
        <v>3</v>
      </c>
      <c r="E220" s="228" t="s">
        <v>325</v>
      </c>
      <c r="F220" s="229" t="s">
        <v>147</v>
      </c>
      <c r="G220" s="231">
        <v>29</v>
      </c>
    </row>
    <row r="221" spans="1:7" ht="31.5">
      <c r="A221" s="243" t="s">
        <v>154</v>
      </c>
      <c r="B221" s="244">
        <v>907</v>
      </c>
      <c r="C221" s="245">
        <v>7</v>
      </c>
      <c r="D221" s="245">
        <v>3</v>
      </c>
      <c r="E221" s="228" t="s">
        <v>325</v>
      </c>
      <c r="F221" s="229" t="s">
        <v>155</v>
      </c>
      <c r="G221" s="231">
        <v>29</v>
      </c>
    </row>
    <row r="222" spans="1:7" ht="31.5">
      <c r="A222" s="243" t="s">
        <v>163</v>
      </c>
      <c r="B222" s="244">
        <v>907</v>
      </c>
      <c r="C222" s="245">
        <v>7</v>
      </c>
      <c r="D222" s="245">
        <v>5</v>
      </c>
      <c r="E222" s="228" t="s">
        <v>147</v>
      </c>
      <c r="F222" s="229" t="s">
        <v>147</v>
      </c>
      <c r="G222" s="231">
        <v>339</v>
      </c>
    </row>
    <row r="223" spans="1:7" ht="31.5">
      <c r="A223" s="243" t="s">
        <v>145</v>
      </c>
      <c r="B223" s="244">
        <v>907</v>
      </c>
      <c r="C223" s="245">
        <v>7</v>
      </c>
      <c r="D223" s="245">
        <v>5</v>
      </c>
      <c r="E223" s="228" t="s">
        <v>146</v>
      </c>
      <c r="F223" s="229" t="s">
        <v>147</v>
      </c>
      <c r="G223" s="231">
        <v>339</v>
      </c>
    </row>
    <row r="224" spans="1:7" ht="31.5">
      <c r="A224" s="243" t="s">
        <v>148</v>
      </c>
      <c r="B224" s="244">
        <v>907</v>
      </c>
      <c r="C224" s="245">
        <v>7</v>
      </c>
      <c r="D224" s="245">
        <v>5</v>
      </c>
      <c r="E224" s="228" t="s">
        <v>149</v>
      </c>
      <c r="F224" s="229" t="s">
        <v>147</v>
      </c>
      <c r="G224" s="231">
        <v>332</v>
      </c>
    </row>
    <row r="225" spans="1:7" ht="31.5">
      <c r="A225" s="243" t="s">
        <v>150</v>
      </c>
      <c r="B225" s="244">
        <v>907</v>
      </c>
      <c r="C225" s="245">
        <v>7</v>
      </c>
      <c r="D225" s="245">
        <v>5</v>
      </c>
      <c r="E225" s="228" t="s">
        <v>151</v>
      </c>
      <c r="F225" s="229" t="s">
        <v>147</v>
      </c>
      <c r="G225" s="231">
        <v>115.5</v>
      </c>
    </row>
    <row r="226" spans="1:7" ht="20.25" customHeight="1">
      <c r="A226" s="243" t="s">
        <v>161</v>
      </c>
      <c r="B226" s="244">
        <v>907</v>
      </c>
      <c r="C226" s="245">
        <v>7</v>
      </c>
      <c r="D226" s="245">
        <v>5</v>
      </c>
      <c r="E226" s="228" t="s">
        <v>162</v>
      </c>
      <c r="F226" s="229" t="s">
        <v>147</v>
      </c>
      <c r="G226" s="231">
        <v>115.5</v>
      </c>
    </row>
    <row r="227" spans="1:7" ht="31.5">
      <c r="A227" s="243" t="s">
        <v>154</v>
      </c>
      <c r="B227" s="244">
        <v>907</v>
      </c>
      <c r="C227" s="245">
        <v>7</v>
      </c>
      <c r="D227" s="245">
        <v>5</v>
      </c>
      <c r="E227" s="228" t="s">
        <v>162</v>
      </c>
      <c r="F227" s="229" t="s">
        <v>155</v>
      </c>
      <c r="G227" s="231">
        <v>115.5</v>
      </c>
    </row>
    <row r="228" spans="1:7" ht="31.5">
      <c r="A228" s="243" t="s">
        <v>178</v>
      </c>
      <c r="B228" s="244">
        <v>907</v>
      </c>
      <c r="C228" s="245">
        <v>7</v>
      </c>
      <c r="D228" s="245">
        <v>5</v>
      </c>
      <c r="E228" s="228" t="s">
        <v>179</v>
      </c>
      <c r="F228" s="229" t="s">
        <v>147</v>
      </c>
      <c r="G228" s="231">
        <v>209.9</v>
      </c>
    </row>
    <row r="229" spans="1:7" ht="19.5" customHeight="1">
      <c r="A229" s="243" t="s">
        <v>161</v>
      </c>
      <c r="B229" s="244">
        <v>907</v>
      </c>
      <c r="C229" s="245">
        <v>7</v>
      </c>
      <c r="D229" s="245">
        <v>5</v>
      </c>
      <c r="E229" s="228" t="s">
        <v>194</v>
      </c>
      <c r="F229" s="229" t="s">
        <v>147</v>
      </c>
      <c r="G229" s="231">
        <v>209.9</v>
      </c>
    </row>
    <row r="230" spans="1:7" ht="31.5">
      <c r="A230" s="243" t="s">
        <v>154</v>
      </c>
      <c r="B230" s="244">
        <v>907</v>
      </c>
      <c r="C230" s="245">
        <v>7</v>
      </c>
      <c r="D230" s="245">
        <v>5</v>
      </c>
      <c r="E230" s="228" t="s">
        <v>194</v>
      </c>
      <c r="F230" s="229" t="s">
        <v>155</v>
      </c>
      <c r="G230" s="231">
        <v>209.9</v>
      </c>
    </row>
    <row r="231" spans="1:7" ht="31.5">
      <c r="A231" s="243" t="s">
        <v>221</v>
      </c>
      <c r="B231" s="244">
        <v>907</v>
      </c>
      <c r="C231" s="245">
        <v>7</v>
      </c>
      <c r="D231" s="245">
        <v>5</v>
      </c>
      <c r="E231" s="228" t="s">
        <v>222</v>
      </c>
      <c r="F231" s="229" t="s">
        <v>147</v>
      </c>
      <c r="G231" s="231">
        <v>6.6</v>
      </c>
    </row>
    <row r="232" spans="1:7" ht="18.75" customHeight="1">
      <c r="A232" s="243" t="s">
        <v>161</v>
      </c>
      <c r="B232" s="244">
        <v>907</v>
      </c>
      <c r="C232" s="245">
        <v>7</v>
      </c>
      <c r="D232" s="245">
        <v>5</v>
      </c>
      <c r="E232" s="228" t="s">
        <v>226</v>
      </c>
      <c r="F232" s="229" t="s">
        <v>147</v>
      </c>
      <c r="G232" s="231">
        <v>6.6</v>
      </c>
    </row>
    <row r="233" spans="1:7" ht="31.5">
      <c r="A233" s="243" t="s">
        <v>154</v>
      </c>
      <c r="B233" s="244">
        <v>907</v>
      </c>
      <c r="C233" s="245">
        <v>7</v>
      </c>
      <c r="D233" s="245">
        <v>5</v>
      </c>
      <c r="E233" s="228" t="s">
        <v>226</v>
      </c>
      <c r="F233" s="229" t="s">
        <v>155</v>
      </c>
      <c r="G233" s="231">
        <v>6.6</v>
      </c>
    </row>
    <row r="234" spans="1:7" ht="47.25">
      <c r="A234" s="243" t="s">
        <v>231</v>
      </c>
      <c r="B234" s="244">
        <v>907</v>
      </c>
      <c r="C234" s="245">
        <v>7</v>
      </c>
      <c r="D234" s="245">
        <v>5</v>
      </c>
      <c r="E234" s="228" t="s">
        <v>232</v>
      </c>
      <c r="F234" s="229" t="s">
        <v>147</v>
      </c>
      <c r="G234" s="231">
        <v>7</v>
      </c>
    </row>
    <row r="235" spans="1:7" ht="31.5">
      <c r="A235" s="243" t="s">
        <v>233</v>
      </c>
      <c r="B235" s="244">
        <v>907</v>
      </c>
      <c r="C235" s="245">
        <v>7</v>
      </c>
      <c r="D235" s="245">
        <v>5</v>
      </c>
      <c r="E235" s="228" t="s">
        <v>234</v>
      </c>
      <c r="F235" s="229" t="s">
        <v>147</v>
      </c>
      <c r="G235" s="231">
        <v>7</v>
      </c>
    </row>
    <row r="236" spans="1:7" ht="18.75" customHeight="1">
      <c r="A236" s="243" t="s">
        <v>161</v>
      </c>
      <c r="B236" s="244">
        <v>907</v>
      </c>
      <c r="C236" s="245">
        <v>7</v>
      </c>
      <c r="D236" s="245">
        <v>5</v>
      </c>
      <c r="E236" s="228" t="s">
        <v>831</v>
      </c>
      <c r="F236" s="229" t="s">
        <v>147</v>
      </c>
      <c r="G236" s="231">
        <v>7</v>
      </c>
    </row>
    <row r="237" spans="1:7" ht="31.5">
      <c r="A237" s="243" t="s">
        <v>154</v>
      </c>
      <c r="B237" s="244">
        <v>907</v>
      </c>
      <c r="C237" s="245">
        <v>7</v>
      </c>
      <c r="D237" s="245">
        <v>5</v>
      </c>
      <c r="E237" s="228" t="s">
        <v>831</v>
      </c>
      <c r="F237" s="229" t="s">
        <v>155</v>
      </c>
      <c r="G237" s="231">
        <v>7</v>
      </c>
    </row>
    <row r="238" spans="1:7">
      <c r="A238" s="243" t="s">
        <v>251</v>
      </c>
      <c r="B238" s="244">
        <v>907</v>
      </c>
      <c r="C238" s="245">
        <v>7</v>
      </c>
      <c r="D238" s="245">
        <v>7</v>
      </c>
      <c r="E238" s="228" t="s">
        <v>147</v>
      </c>
      <c r="F238" s="229" t="s">
        <v>147</v>
      </c>
      <c r="G238" s="231">
        <v>2644.1</v>
      </c>
    </row>
    <row r="239" spans="1:7" ht="31.5">
      <c r="A239" s="243" t="s">
        <v>145</v>
      </c>
      <c r="B239" s="244">
        <v>907</v>
      </c>
      <c r="C239" s="245">
        <v>7</v>
      </c>
      <c r="D239" s="245">
        <v>7</v>
      </c>
      <c r="E239" s="228" t="s">
        <v>146</v>
      </c>
      <c r="F239" s="229" t="s">
        <v>147</v>
      </c>
      <c r="G239" s="231">
        <v>2644.1</v>
      </c>
    </row>
    <row r="240" spans="1:7" ht="47.25">
      <c r="A240" s="243" t="s">
        <v>231</v>
      </c>
      <c r="B240" s="244">
        <v>907</v>
      </c>
      <c r="C240" s="245">
        <v>7</v>
      </c>
      <c r="D240" s="245">
        <v>7</v>
      </c>
      <c r="E240" s="228" t="s">
        <v>232</v>
      </c>
      <c r="F240" s="229" t="s">
        <v>147</v>
      </c>
      <c r="G240" s="231">
        <v>2644.1</v>
      </c>
    </row>
    <row r="241" spans="1:7" ht="17.25" customHeight="1">
      <c r="A241" s="243" t="s">
        <v>248</v>
      </c>
      <c r="B241" s="244">
        <v>907</v>
      </c>
      <c r="C241" s="245">
        <v>7</v>
      </c>
      <c r="D241" s="245">
        <v>7</v>
      </c>
      <c r="E241" s="228" t="s">
        <v>249</v>
      </c>
      <c r="F241" s="229" t="s">
        <v>147</v>
      </c>
      <c r="G241" s="231">
        <v>2644.1</v>
      </c>
    </row>
    <row r="242" spans="1:7">
      <c r="A242" s="243" t="s">
        <v>159</v>
      </c>
      <c r="B242" s="244">
        <v>907</v>
      </c>
      <c r="C242" s="245">
        <v>7</v>
      </c>
      <c r="D242" s="245">
        <v>7</v>
      </c>
      <c r="E242" s="228" t="s">
        <v>250</v>
      </c>
      <c r="F242" s="229" t="s">
        <v>147</v>
      </c>
      <c r="G242" s="231">
        <v>220.5</v>
      </c>
    </row>
    <row r="243" spans="1:7" ht="31.5">
      <c r="A243" s="243" t="s">
        <v>154</v>
      </c>
      <c r="B243" s="244">
        <v>907</v>
      </c>
      <c r="C243" s="245">
        <v>7</v>
      </c>
      <c r="D243" s="245">
        <v>7</v>
      </c>
      <c r="E243" s="228" t="s">
        <v>250</v>
      </c>
      <c r="F243" s="229" t="s">
        <v>155</v>
      </c>
      <c r="G243" s="231">
        <v>220.5</v>
      </c>
    </row>
    <row r="244" spans="1:7" ht="63">
      <c r="A244" s="243" t="s">
        <v>252</v>
      </c>
      <c r="B244" s="244">
        <v>907</v>
      </c>
      <c r="C244" s="245">
        <v>7</v>
      </c>
      <c r="D244" s="245">
        <v>7</v>
      </c>
      <c r="E244" s="228" t="s">
        <v>253</v>
      </c>
      <c r="F244" s="229" t="s">
        <v>147</v>
      </c>
      <c r="G244" s="231">
        <v>2423.6</v>
      </c>
    </row>
    <row r="245" spans="1:7" ht="31.5">
      <c r="A245" s="243" t="s">
        <v>154</v>
      </c>
      <c r="B245" s="244">
        <v>907</v>
      </c>
      <c r="C245" s="245">
        <v>7</v>
      </c>
      <c r="D245" s="245">
        <v>7</v>
      </c>
      <c r="E245" s="228" t="s">
        <v>253</v>
      </c>
      <c r="F245" s="229" t="s">
        <v>155</v>
      </c>
      <c r="G245" s="231">
        <v>2423.6</v>
      </c>
    </row>
    <row r="246" spans="1:7">
      <c r="A246" s="243" t="s">
        <v>237</v>
      </c>
      <c r="B246" s="244">
        <v>907</v>
      </c>
      <c r="C246" s="245">
        <v>7</v>
      </c>
      <c r="D246" s="245">
        <v>9</v>
      </c>
      <c r="E246" s="228" t="s">
        <v>147</v>
      </c>
      <c r="F246" s="229" t="s">
        <v>147</v>
      </c>
      <c r="G246" s="231">
        <v>18303.099999999999</v>
      </c>
    </row>
    <row r="247" spans="1:7" ht="31.5">
      <c r="A247" s="243" t="s">
        <v>145</v>
      </c>
      <c r="B247" s="244">
        <v>907</v>
      </c>
      <c r="C247" s="245">
        <v>7</v>
      </c>
      <c r="D247" s="245">
        <v>9</v>
      </c>
      <c r="E247" s="228" t="s">
        <v>146</v>
      </c>
      <c r="F247" s="229" t="s">
        <v>147</v>
      </c>
      <c r="G247" s="231">
        <v>18265.8</v>
      </c>
    </row>
    <row r="248" spans="1:7" ht="47.25">
      <c r="A248" s="243" t="s">
        <v>231</v>
      </c>
      <c r="B248" s="244">
        <v>907</v>
      </c>
      <c r="C248" s="245">
        <v>7</v>
      </c>
      <c r="D248" s="245">
        <v>9</v>
      </c>
      <c r="E248" s="228" t="s">
        <v>232</v>
      </c>
      <c r="F248" s="229" t="s">
        <v>147</v>
      </c>
      <c r="G248" s="231">
        <v>18265.8</v>
      </c>
    </row>
    <row r="249" spans="1:7" ht="31.5">
      <c r="A249" s="243" t="s">
        <v>233</v>
      </c>
      <c r="B249" s="244">
        <v>907</v>
      </c>
      <c r="C249" s="245">
        <v>7</v>
      </c>
      <c r="D249" s="245">
        <v>9</v>
      </c>
      <c r="E249" s="228" t="s">
        <v>234</v>
      </c>
      <c r="F249" s="229" t="s">
        <v>147</v>
      </c>
      <c r="G249" s="231">
        <v>17451.2</v>
      </c>
    </row>
    <row r="250" spans="1:7" ht="31.5">
      <c r="A250" s="243" t="s">
        <v>235</v>
      </c>
      <c r="B250" s="244">
        <v>907</v>
      </c>
      <c r="C250" s="245">
        <v>7</v>
      </c>
      <c r="D250" s="245">
        <v>9</v>
      </c>
      <c r="E250" s="228" t="s">
        <v>236</v>
      </c>
      <c r="F250" s="229" t="s">
        <v>147</v>
      </c>
      <c r="G250" s="231">
        <v>3919.2</v>
      </c>
    </row>
    <row r="251" spans="1:7" ht="63">
      <c r="A251" s="243" t="s">
        <v>170</v>
      </c>
      <c r="B251" s="244">
        <v>907</v>
      </c>
      <c r="C251" s="245">
        <v>7</v>
      </c>
      <c r="D251" s="245">
        <v>9</v>
      </c>
      <c r="E251" s="228" t="s">
        <v>236</v>
      </c>
      <c r="F251" s="229" t="s">
        <v>171</v>
      </c>
      <c r="G251" s="231">
        <v>3180.3</v>
      </c>
    </row>
    <row r="252" spans="1:7" ht="31.5">
      <c r="A252" s="243" t="s">
        <v>154</v>
      </c>
      <c r="B252" s="244">
        <v>907</v>
      </c>
      <c r="C252" s="245">
        <v>7</v>
      </c>
      <c r="D252" s="245">
        <v>9</v>
      </c>
      <c r="E252" s="228" t="s">
        <v>236</v>
      </c>
      <c r="F252" s="229" t="s">
        <v>155</v>
      </c>
      <c r="G252" s="231">
        <v>733</v>
      </c>
    </row>
    <row r="253" spans="1:7">
      <c r="A253" s="243" t="s">
        <v>166</v>
      </c>
      <c r="B253" s="244">
        <v>907</v>
      </c>
      <c r="C253" s="245">
        <v>7</v>
      </c>
      <c r="D253" s="245">
        <v>9</v>
      </c>
      <c r="E253" s="228" t="s">
        <v>236</v>
      </c>
      <c r="F253" s="229" t="s">
        <v>167</v>
      </c>
      <c r="G253" s="231">
        <v>5.9</v>
      </c>
    </row>
    <row r="254" spans="1:7">
      <c r="A254" s="243" t="s">
        <v>164</v>
      </c>
      <c r="B254" s="244">
        <v>907</v>
      </c>
      <c r="C254" s="245">
        <v>7</v>
      </c>
      <c r="D254" s="245">
        <v>9</v>
      </c>
      <c r="E254" s="228" t="s">
        <v>238</v>
      </c>
      <c r="F254" s="229" t="s">
        <v>147</v>
      </c>
      <c r="G254" s="231">
        <v>8573.6</v>
      </c>
    </row>
    <row r="255" spans="1:7" ht="63">
      <c r="A255" s="243" t="s">
        <v>170</v>
      </c>
      <c r="B255" s="244">
        <v>907</v>
      </c>
      <c r="C255" s="245">
        <v>7</v>
      </c>
      <c r="D255" s="245">
        <v>9</v>
      </c>
      <c r="E255" s="228" t="s">
        <v>238</v>
      </c>
      <c r="F255" s="229" t="s">
        <v>171</v>
      </c>
      <c r="G255" s="231">
        <v>8394.1</v>
      </c>
    </row>
    <row r="256" spans="1:7" ht="31.5">
      <c r="A256" s="243" t="s">
        <v>154</v>
      </c>
      <c r="B256" s="244">
        <v>907</v>
      </c>
      <c r="C256" s="245">
        <v>7</v>
      </c>
      <c r="D256" s="245">
        <v>9</v>
      </c>
      <c r="E256" s="228" t="s">
        <v>238</v>
      </c>
      <c r="F256" s="229" t="s">
        <v>155</v>
      </c>
      <c r="G256" s="231">
        <v>179.5</v>
      </c>
    </row>
    <row r="257" spans="1:7" ht="141.75">
      <c r="A257" s="243" t="s">
        <v>228</v>
      </c>
      <c r="B257" s="244">
        <v>907</v>
      </c>
      <c r="C257" s="245">
        <v>7</v>
      </c>
      <c r="D257" s="245">
        <v>9</v>
      </c>
      <c r="E257" s="228" t="s">
        <v>239</v>
      </c>
      <c r="F257" s="229" t="s">
        <v>147</v>
      </c>
      <c r="G257" s="231">
        <v>4958.3999999999996</v>
      </c>
    </row>
    <row r="258" spans="1:7" ht="63">
      <c r="A258" s="243" t="s">
        <v>170</v>
      </c>
      <c r="B258" s="244">
        <v>907</v>
      </c>
      <c r="C258" s="245">
        <v>7</v>
      </c>
      <c r="D258" s="245">
        <v>9</v>
      </c>
      <c r="E258" s="228" t="s">
        <v>239</v>
      </c>
      <c r="F258" s="229" t="s">
        <v>171</v>
      </c>
      <c r="G258" s="231">
        <v>4958.3999999999996</v>
      </c>
    </row>
    <row r="259" spans="1:7" ht="31.5">
      <c r="A259" s="243" t="s">
        <v>240</v>
      </c>
      <c r="B259" s="244">
        <v>907</v>
      </c>
      <c r="C259" s="245">
        <v>7</v>
      </c>
      <c r="D259" s="245">
        <v>9</v>
      </c>
      <c r="E259" s="228" t="s">
        <v>241</v>
      </c>
      <c r="F259" s="229" t="s">
        <v>147</v>
      </c>
      <c r="G259" s="231">
        <v>10</v>
      </c>
    </row>
    <row r="260" spans="1:7" ht="63">
      <c r="A260" s="243" t="s">
        <v>242</v>
      </c>
      <c r="B260" s="244">
        <v>907</v>
      </c>
      <c r="C260" s="245">
        <v>7</v>
      </c>
      <c r="D260" s="245">
        <v>9</v>
      </c>
      <c r="E260" s="228" t="s">
        <v>243</v>
      </c>
      <c r="F260" s="229" t="s">
        <v>147</v>
      </c>
      <c r="G260" s="231">
        <v>10</v>
      </c>
    </row>
    <row r="261" spans="1:7" ht="31.5">
      <c r="A261" s="243" t="s">
        <v>154</v>
      </c>
      <c r="B261" s="244">
        <v>907</v>
      </c>
      <c r="C261" s="245">
        <v>7</v>
      </c>
      <c r="D261" s="245">
        <v>9</v>
      </c>
      <c r="E261" s="228" t="s">
        <v>243</v>
      </c>
      <c r="F261" s="229" t="s">
        <v>155</v>
      </c>
      <c r="G261" s="231">
        <v>10</v>
      </c>
    </row>
    <row r="262" spans="1:7" ht="31.5" customHeight="1">
      <c r="A262" s="243" t="s">
        <v>244</v>
      </c>
      <c r="B262" s="244">
        <v>907</v>
      </c>
      <c r="C262" s="245">
        <v>7</v>
      </c>
      <c r="D262" s="245">
        <v>9</v>
      </c>
      <c r="E262" s="228" t="s">
        <v>245</v>
      </c>
      <c r="F262" s="229" t="s">
        <v>147</v>
      </c>
      <c r="G262" s="231">
        <v>804.6</v>
      </c>
    </row>
    <row r="263" spans="1:7" ht="63">
      <c r="A263" s="243" t="s">
        <v>246</v>
      </c>
      <c r="B263" s="244">
        <v>907</v>
      </c>
      <c r="C263" s="245">
        <v>7</v>
      </c>
      <c r="D263" s="245">
        <v>9</v>
      </c>
      <c r="E263" s="228" t="s">
        <v>247</v>
      </c>
      <c r="F263" s="229" t="s">
        <v>147</v>
      </c>
      <c r="G263" s="231">
        <v>804.6</v>
      </c>
    </row>
    <row r="264" spans="1:7" ht="63">
      <c r="A264" s="243" t="s">
        <v>170</v>
      </c>
      <c r="B264" s="244">
        <v>907</v>
      </c>
      <c r="C264" s="245">
        <v>7</v>
      </c>
      <c r="D264" s="245">
        <v>9</v>
      </c>
      <c r="E264" s="228" t="s">
        <v>247</v>
      </c>
      <c r="F264" s="229" t="s">
        <v>171</v>
      </c>
      <c r="G264" s="231">
        <v>33.700000000000003</v>
      </c>
    </row>
    <row r="265" spans="1:7" ht="31.5">
      <c r="A265" s="243" t="s">
        <v>154</v>
      </c>
      <c r="B265" s="244">
        <v>907</v>
      </c>
      <c r="C265" s="245">
        <v>7</v>
      </c>
      <c r="D265" s="245">
        <v>9</v>
      </c>
      <c r="E265" s="228" t="s">
        <v>247</v>
      </c>
      <c r="F265" s="229" t="s">
        <v>155</v>
      </c>
      <c r="G265" s="231">
        <v>760.9</v>
      </c>
    </row>
    <row r="266" spans="1:7">
      <c r="A266" s="243" t="s">
        <v>172</v>
      </c>
      <c r="B266" s="244">
        <v>907</v>
      </c>
      <c r="C266" s="245">
        <v>7</v>
      </c>
      <c r="D266" s="245">
        <v>9</v>
      </c>
      <c r="E266" s="228" t="s">
        <v>247</v>
      </c>
      <c r="F266" s="229" t="s">
        <v>173</v>
      </c>
      <c r="G266" s="231">
        <v>10</v>
      </c>
    </row>
    <row r="267" spans="1:7" ht="47.25">
      <c r="A267" s="243" t="s">
        <v>477</v>
      </c>
      <c r="B267" s="244">
        <v>907</v>
      </c>
      <c r="C267" s="245">
        <v>7</v>
      </c>
      <c r="D267" s="245">
        <v>9</v>
      </c>
      <c r="E267" s="228" t="s">
        <v>478</v>
      </c>
      <c r="F267" s="229" t="s">
        <v>147</v>
      </c>
      <c r="G267" s="231">
        <v>37.299999999999997</v>
      </c>
    </row>
    <row r="268" spans="1:7" ht="47.25">
      <c r="A268" s="243" t="s">
        <v>479</v>
      </c>
      <c r="B268" s="244">
        <v>907</v>
      </c>
      <c r="C268" s="245">
        <v>7</v>
      </c>
      <c r="D268" s="245">
        <v>9</v>
      </c>
      <c r="E268" s="228" t="s">
        <v>480</v>
      </c>
      <c r="F268" s="229" t="s">
        <v>147</v>
      </c>
      <c r="G268" s="231">
        <v>37.299999999999997</v>
      </c>
    </row>
    <row r="269" spans="1:7" ht="31.5">
      <c r="A269" s="243" t="s">
        <v>481</v>
      </c>
      <c r="B269" s="244">
        <v>907</v>
      </c>
      <c r="C269" s="245">
        <v>7</v>
      </c>
      <c r="D269" s="245">
        <v>9</v>
      </c>
      <c r="E269" s="228" t="s">
        <v>482</v>
      </c>
      <c r="F269" s="229" t="s">
        <v>147</v>
      </c>
      <c r="G269" s="231">
        <v>37.299999999999997</v>
      </c>
    </row>
    <row r="270" spans="1:7" ht="47.25">
      <c r="A270" s="243" t="s">
        <v>483</v>
      </c>
      <c r="B270" s="244">
        <v>907</v>
      </c>
      <c r="C270" s="245">
        <v>7</v>
      </c>
      <c r="D270" s="245">
        <v>9</v>
      </c>
      <c r="E270" s="228" t="s">
        <v>484</v>
      </c>
      <c r="F270" s="229" t="s">
        <v>147</v>
      </c>
      <c r="G270" s="231">
        <v>37.299999999999997</v>
      </c>
    </row>
    <row r="271" spans="1:7" ht="31.5">
      <c r="A271" s="243" t="s">
        <v>154</v>
      </c>
      <c r="B271" s="244">
        <v>907</v>
      </c>
      <c r="C271" s="245">
        <v>7</v>
      </c>
      <c r="D271" s="245">
        <v>9</v>
      </c>
      <c r="E271" s="228" t="s">
        <v>484</v>
      </c>
      <c r="F271" s="229" t="s">
        <v>155</v>
      </c>
      <c r="G271" s="231">
        <v>37.299999999999997</v>
      </c>
    </row>
    <row r="272" spans="1:7">
      <c r="A272" s="243" t="s">
        <v>711</v>
      </c>
      <c r="B272" s="244">
        <v>907</v>
      </c>
      <c r="C272" s="245">
        <v>10</v>
      </c>
      <c r="D272" s="245">
        <v>0</v>
      </c>
      <c r="E272" s="228" t="s">
        <v>147</v>
      </c>
      <c r="F272" s="229" t="s">
        <v>147</v>
      </c>
      <c r="G272" s="231">
        <v>10575.8</v>
      </c>
    </row>
    <row r="273" spans="1:7">
      <c r="A273" s="243" t="s">
        <v>202</v>
      </c>
      <c r="B273" s="244">
        <v>907</v>
      </c>
      <c r="C273" s="245">
        <v>10</v>
      </c>
      <c r="D273" s="245">
        <v>4</v>
      </c>
      <c r="E273" s="228" t="s">
        <v>147</v>
      </c>
      <c r="F273" s="229" t="s">
        <v>147</v>
      </c>
      <c r="G273" s="231">
        <v>10575.8</v>
      </c>
    </row>
    <row r="274" spans="1:7" ht="31.5">
      <c r="A274" s="243" t="s">
        <v>145</v>
      </c>
      <c r="B274" s="244">
        <v>907</v>
      </c>
      <c r="C274" s="245">
        <v>10</v>
      </c>
      <c r="D274" s="245">
        <v>4</v>
      </c>
      <c r="E274" s="228" t="s">
        <v>146</v>
      </c>
      <c r="F274" s="229" t="s">
        <v>147</v>
      </c>
      <c r="G274" s="231">
        <v>10575.8</v>
      </c>
    </row>
    <row r="275" spans="1:7" ht="31.5">
      <c r="A275" s="243" t="s">
        <v>148</v>
      </c>
      <c r="B275" s="244">
        <v>907</v>
      </c>
      <c r="C275" s="245">
        <v>10</v>
      </c>
      <c r="D275" s="245">
        <v>4</v>
      </c>
      <c r="E275" s="228" t="s">
        <v>149</v>
      </c>
      <c r="F275" s="229" t="s">
        <v>147</v>
      </c>
      <c r="G275" s="231">
        <v>10575.8</v>
      </c>
    </row>
    <row r="276" spans="1:7" ht="31.5">
      <c r="A276" s="243" t="s">
        <v>178</v>
      </c>
      <c r="B276" s="244">
        <v>907</v>
      </c>
      <c r="C276" s="245">
        <v>10</v>
      </c>
      <c r="D276" s="245">
        <v>4</v>
      </c>
      <c r="E276" s="228" t="s">
        <v>179</v>
      </c>
      <c r="F276" s="229" t="s">
        <v>147</v>
      </c>
      <c r="G276" s="231">
        <v>10575.8</v>
      </c>
    </row>
    <row r="277" spans="1:7" ht="47.25">
      <c r="A277" s="243" t="s">
        <v>200</v>
      </c>
      <c r="B277" s="244">
        <v>907</v>
      </c>
      <c r="C277" s="245">
        <v>10</v>
      </c>
      <c r="D277" s="245">
        <v>4</v>
      </c>
      <c r="E277" s="228" t="s">
        <v>201</v>
      </c>
      <c r="F277" s="229" t="s">
        <v>147</v>
      </c>
      <c r="G277" s="231">
        <v>10575.8</v>
      </c>
    </row>
    <row r="278" spans="1:7" ht="31.5">
      <c r="A278" s="243" t="s">
        <v>154</v>
      </c>
      <c r="B278" s="244">
        <v>907</v>
      </c>
      <c r="C278" s="245">
        <v>10</v>
      </c>
      <c r="D278" s="245">
        <v>4</v>
      </c>
      <c r="E278" s="228" t="s">
        <v>201</v>
      </c>
      <c r="F278" s="229" t="s">
        <v>155</v>
      </c>
      <c r="G278" s="231">
        <v>10575.8</v>
      </c>
    </row>
    <row r="279" spans="1:7" s="226" customFormat="1">
      <c r="A279" s="240" t="s">
        <v>722</v>
      </c>
      <c r="B279" s="241">
        <v>910</v>
      </c>
      <c r="C279" s="242">
        <v>0</v>
      </c>
      <c r="D279" s="242">
        <v>0</v>
      </c>
      <c r="E279" s="222" t="s">
        <v>147</v>
      </c>
      <c r="F279" s="223" t="s">
        <v>147</v>
      </c>
      <c r="G279" s="225">
        <v>174107.7</v>
      </c>
    </row>
    <row r="280" spans="1:7">
      <c r="A280" s="243" t="s">
        <v>703</v>
      </c>
      <c r="B280" s="244">
        <v>910</v>
      </c>
      <c r="C280" s="245">
        <v>1</v>
      </c>
      <c r="D280" s="245">
        <v>0</v>
      </c>
      <c r="E280" s="228" t="s">
        <v>147</v>
      </c>
      <c r="F280" s="229" t="s">
        <v>147</v>
      </c>
      <c r="G280" s="231">
        <v>47361.3</v>
      </c>
    </row>
    <row r="281" spans="1:7" ht="30" customHeight="1">
      <c r="A281" s="243" t="s">
        <v>357</v>
      </c>
      <c r="B281" s="244">
        <v>910</v>
      </c>
      <c r="C281" s="245">
        <v>1</v>
      </c>
      <c r="D281" s="245">
        <v>6</v>
      </c>
      <c r="E281" s="228" t="s">
        <v>147</v>
      </c>
      <c r="F281" s="229" t="s">
        <v>147</v>
      </c>
      <c r="G281" s="231">
        <v>14869.6</v>
      </c>
    </row>
    <row r="282" spans="1:7" ht="47.25">
      <c r="A282" s="243" t="s">
        <v>349</v>
      </c>
      <c r="B282" s="244">
        <v>910</v>
      </c>
      <c r="C282" s="245">
        <v>1</v>
      </c>
      <c r="D282" s="245">
        <v>6</v>
      </c>
      <c r="E282" s="228" t="s">
        <v>350</v>
      </c>
      <c r="F282" s="229" t="s">
        <v>147</v>
      </c>
      <c r="G282" s="231">
        <v>14869.6</v>
      </c>
    </row>
    <row r="283" spans="1:7" ht="63">
      <c r="A283" s="243" t="s">
        <v>351</v>
      </c>
      <c r="B283" s="244">
        <v>910</v>
      </c>
      <c r="C283" s="245">
        <v>1</v>
      </c>
      <c r="D283" s="245">
        <v>6</v>
      </c>
      <c r="E283" s="228" t="s">
        <v>352</v>
      </c>
      <c r="F283" s="229" t="s">
        <v>147</v>
      </c>
      <c r="G283" s="231">
        <v>14869.6</v>
      </c>
    </row>
    <row r="284" spans="1:7" ht="62.25" customHeight="1">
      <c r="A284" s="243" t="s">
        <v>353</v>
      </c>
      <c r="B284" s="244">
        <v>910</v>
      </c>
      <c r="C284" s="245">
        <v>1</v>
      </c>
      <c r="D284" s="245">
        <v>6</v>
      </c>
      <c r="E284" s="228" t="s">
        <v>354</v>
      </c>
      <c r="F284" s="229" t="s">
        <v>147</v>
      </c>
      <c r="G284" s="231">
        <v>14869.6</v>
      </c>
    </row>
    <row r="285" spans="1:7">
      <c r="A285" s="243" t="s">
        <v>297</v>
      </c>
      <c r="B285" s="244">
        <v>910</v>
      </c>
      <c r="C285" s="245">
        <v>1</v>
      </c>
      <c r="D285" s="245">
        <v>6</v>
      </c>
      <c r="E285" s="228" t="s">
        <v>356</v>
      </c>
      <c r="F285" s="229" t="s">
        <v>147</v>
      </c>
      <c r="G285" s="231">
        <v>11056.7</v>
      </c>
    </row>
    <row r="286" spans="1:7" ht="63">
      <c r="A286" s="243" t="s">
        <v>170</v>
      </c>
      <c r="B286" s="244">
        <v>910</v>
      </c>
      <c r="C286" s="245">
        <v>1</v>
      </c>
      <c r="D286" s="245">
        <v>6</v>
      </c>
      <c r="E286" s="228" t="s">
        <v>356</v>
      </c>
      <c r="F286" s="229" t="s">
        <v>171</v>
      </c>
      <c r="G286" s="231">
        <v>8962.1</v>
      </c>
    </row>
    <row r="287" spans="1:7" ht="31.5">
      <c r="A287" s="243" t="s">
        <v>154</v>
      </c>
      <c r="B287" s="244">
        <v>910</v>
      </c>
      <c r="C287" s="245">
        <v>1</v>
      </c>
      <c r="D287" s="245">
        <v>6</v>
      </c>
      <c r="E287" s="228" t="s">
        <v>356</v>
      </c>
      <c r="F287" s="229" t="s">
        <v>155</v>
      </c>
      <c r="G287" s="231">
        <v>2094.6</v>
      </c>
    </row>
    <row r="288" spans="1:7" ht="141.75">
      <c r="A288" s="243" t="s">
        <v>228</v>
      </c>
      <c r="B288" s="244">
        <v>910</v>
      </c>
      <c r="C288" s="245">
        <v>1</v>
      </c>
      <c r="D288" s="245">
        <v>6</v>
      </c>
      <c r="E288" s="228" t="s">
        <v>359</v>
      </c>
      <c r="F288" s="229" t="s">
        <v>147</v>
      </c>
      <c r="G288" s="231">
        <v>3812.9</v>
      </c>
    </row>
    <row r="289" spans="1:7" ht="63">
      <c r="A289" s="243" t="s">
        <v>170</v>
      </c>
      <c r="B289" s="244">
        <v>910</v>
      </c>
      <c r="C289" s="245">
        <v>1</v>
      </c>
      <c r="D289" s="245">
        <v>6</v>
      </c>
      <c r="E289" s="228" t="s">
        <v>359</v>
      </c>
      <c r="F289" s="229" t="s">
        <v>171</v>
      </c>
      <c r="G289" s="231">
        <v>3812.9</v>
      </c>
    </row>
    <row r="290" spans="1:7">
      <c r="A290" s="243" t="s">
        <v>309</v>
      </c>
      <c r="B290" s="244">
        <v>910</v>
      </c>
      <c r="C290" s="245">
        <v>1</v>
      </c>
      <c r="D290" s="245">
        <v>13</v>
      </c>
      <c r="E290" s="228" t="s">
        <v>147</v>
      </c>
      <c r="F290" s="229" t="s">
        <v>147</v>
      </c>
      <c r="G290" s="231">
        <v>32491.7</v>
      </c>
    </row>
    <row r="291" spans="1:7" ht="47.25">
      <c r="A291" s="243" t="s">
        <v>349</v>
      </c>
      <c r="B291" s="244">
        <v>910</v>
      </c>
      <c r="C291" s="245">
        <v>1</v>
      </c>
      <c r="D291" s="245">
        <v>13</v>
      </c>
      <c r="E291" s="228" t="s">
        <v>350</v>
      </c>
      <c r="F291" s="229" t="s">
        <v>147</v>
      </c>
      <c r="G291" s="231">
        <v>32491.7</v>
      </c>
    </row>
    <row r="292" spans="1:7" ht="63">
      <c r="A292" s="243" t="s">
        <v>351</v>
      </c>
      <c r="B292" s="244">
        <v>910</v>
      </c>
      <c r="C292" s="245">
        <v>1</v>
      </c>
      <c r="D292" s="245">
        <v>13</v>
      </c>
      <c r="E292" s="228" t="s">
        <v>352</v>
      </c>
      <c r="F292" s="229" t="s">
        <v>147</v>
      </c>
      <c r="G292" s="231">
        <v>32491.7</v>
      </c>
    </row>
    <row r="293" spans="1:7" ht="78.75">
      <c r="A293" s="243" t="s">
        <v>353</v>
      </c>
      <c r="B293" s="244">
        <v>910</v>
      </c>
      <c r="C293" s="245">
        <v>1</v>
      </c>
      <c r="D293" s="245">
        <v>13</v>
      </c>
      <c r="E293" s="228" t="s">
        <v>354</v>
      </c>
      <c r="F293" s="229" t="s">
        <v>147</v>
      </c>
      <c r="G293" s="231">
        <v>32491.7</v>
      </c>
    </row>
    <row r="294" spans="1:7">
      <c r="A294" s="243" t="s">
        <v>164</v>
      </c>
      <c r="B294" s="244">
        <v>910</v>
      </c>
      <c r="C294" s="245">
        <v>1</v>
      </c>
      <c r="D294" s="245">
        <v>13</v>
      </c>
      <c r="E294" s="228" t="s">
        <v>358</v>
      </c>
      <c r="F294" s="229" t="s">
        <v>147</v>
      </c>
      <c r="G294" s="231">
        <v>23362.6</v>
      </c>
    </row>
    <row r="295" spans="1:7" ht="63">
      <c r="A295" s="243" t="s">
        <v>170</v>
      </c>
      <c r="B295" s="244">
        <v>910</v>
      </c>
      <c r="C295" s="245">
        <v>1</v>
      </c>
      <c r="D295" s="245">
        <v>13</v>
      </c>
      <c r="E295" s="228" t="s">
        <v>358</v>
      </c>
      <c r="F295" s="229" t="s">
        <v>171</v>
      </c>
      <c r="G295" s="231">
        <v>21842.1</v>
      </c>
    </row>
    <row r="296" spans="1:7" ht="31.5">
      <c r="A296" s="243" t="s">
        <v>154</v>
      </c>
      <c r="B296" s="244">
        <v>910</v>
      </c>
      <c r="C296" s="245">
        <v>1</v>
      </c>
      <c r="D296" s="245">
        <v>13</v>
      </c>
      <c r="E296" s="228" t="s">
        <v>358</v>
      </c>
      <c r="F296" s="229" t="s">
        <v>155</v>
      </c>
      <c r="G296" s="231">
        <v>1520.5</v>
      </c>
    </row>
    <row r="297" spans="1:7" ht="141.75">
      <c r="A297" s="243" t="s">
        <v>228</v>
      </c>
      <c r="B297" s="244">
        <v>910</v>
      </c>
      <c r="C297" s="245">
        <v>1</v>
      </c>
      <c r="D297" s="245">
        <v>13</v>
      </c>
      <c r="E297" s="228" t="s">
        <v>359</v>
      </c>
      <c r="F297" s="229" t="s">
        <v>147</v>
      </c>
      <c r="G297" s="231">
        <v>9129.1</v>
      </c>
    </row>
    <row r="298" spans="1:7" ht="63">
      <c r="A298" s="243" t="s">
        <v>170</v>
      </c>
      <c r="B298" s="244">
        <v>910</v>
      </c>
      <c r="C298" s="245">
        <v>1</v>
      </c>
      <c r="D298" s="245">
        <v>13</v>
      </c>
      <c r="E298" s="228" t="s">
        <v>359</v>
      </c>
      <c r="F298" s="229" t="s">
        <v>171</v>
      </c>
      <c r="G298" s="231">
        <v>9129.1</v>
      </c>
    </row>
    <row r="299" spans="1:7">
      <c r="A299" s="243" t="s">
        <v>708</v>
      </c>
      <c r="B299" s="244">
        <v>910</v>
      </c>
      <c r="C299" s="245">
        <v>7</v>
      </c>
      <c r="D299" s="245">
        <v>0</v>
      </c>
      <c r="E299" s="228" t="s">
        <v>147</v>
      </c>
      <c r="F299" s="229" t="s">
        <v>147</v>
      </c>
      <c r="G299" s="231">
        <v>49.2</v>
      </c>
    </row>
    <row r="300" spans="1:7" ht="31.5">
      <c r="A300" s="243" t="s">
        <v>163</v>
      </c>
      <c r="B300" s="244">
        <v>910</v>
      </c>
      <c r="C300" s="245">
        <v>7</v>
      </c>
      <c r="D300" s="245">
        <v>5</v>
      </c>
      <c r="E300" s="228" t="s">
        <v>147</v>
      </c>
      <c r="F300" s="229" t="s">
        <v>147</v>
      </c>
      <c r="G300" s="231">
        <v>49.2</v>
      </c>
    </row>
    <row r="301" spans="1:7" ht="47.25">
      <c r="A301" s="243" t="s">
        <v>349</v>
      </c>
      <c r="B301" s="244">
        <v>910</v>
      </c>
      <c r="C301" s="245">
        <v>7</v>
      </c>
      <c r="D301" s="245">
        <v>5</v>
      </c>
      <c r="E301" s="228" t="s">
        <v>350</v>
      </c>
      <c r="F301" s="229" t="s">
        <v>147</v>
      </c>
      <c r="G301" s="231">
        <v>49.2</v>
      </c>
    </row>
    <row r="302" spans="1:7" ht="63">
      <c r="A302" s="243" t="s">
        <v>351</v>
      </c>
      <c r="B302" s="244">
        <v>910</v>
      </c>
      <c r="C302" s="245">
        <v>7</v>
      </c>
      <c r="D302" s="245">
        <v>5</v>
      </c>
      <c r="E302" s="228" t="s">
        <v>352</v>
      </c>
      <c r="F302" s="229" t="s">
        <v>147</v>
      </c>
      <c r="G302" s="231">
        <v>49.2</v>
      </c>
    </row>
    <row r="303" spans="1:7" ht="78.75">
      <c r="A303" s="243" t="s">
        <v>353</v>
      </c>
      <c r="B303" s="244">
        <v>910</v>
      </c>
      <c r="C303" s="245">
        <v>7</v>
      </c>
      <c r="D303" s="245">
        <v>5</v>
      </c>
      <c r="E303" s="228" t="s">
        <v>354</v>
      </c>
      <c r="F303" s="229" t="s">
        <v>147</v>
      </c>
      <c r="G303" s="231">
        <v>49.2</v>
      </c>
    </row>
    <row r="304" spans="1:7" ht="19.5" customHeight="1">
      <c r="A304" s="243" t="s">
        <v>161</v>
      </c>
      <c r="B304" s="244">
        <v>910</v>
      </c>
      <c r="C304" s="245">
        <v>7</v>
      </c>
      <c r="D304" s="245">
        <v>5</v>
      </c>
      <c r="E304" s="228" t="s">
        <v>355</v>
      </c>
      <c r="F304" s="229" t="s">
        <v>147</v>
      </c>
      <c r="G304" s="231">
        <v>49.2</v>
      </c>
    </row>
    <row r="305" spans="1:7" ht="31.5">
      <c r="A305" s="243" t="s">
        <v>154</v>
      </c>
      <c r="B305" s="244">
        <v>910</v>
      </c>
      <c r="C305" s="245">
        <v>7</v>
      </c>
      <c r="D305" s="245">
        <v>5</v>
      </c>
      <c r="E305" s="228" t="s">
        <v>355</v>
      </c>
      <c r="F305" s="229" t="s">
        <v>155</v>
      </c>
      <c r="G305" s="231">
        <v>49.2</v>
      </c>
    </row>
    <row r="306" spans="1:7" ht="47.25">
      <c r="A306" s="243" t="s">
        <v>714</v>
      </c>
      <c r="B306" s="244">
        <v>910</v>
      </c>
      <c r="C306" s="245">
        <v>14</v>
      </c>
      <c r="D306" s="245">
        <v>0</v>
      </c>
      <c r="E306" s="228" t="s">
        <v>147</v>
      </c>
      <c r="F306" s="229" t="s">
        <v>147</v>
      </c>
      <c r="G306" s="231">
        <v>126697.2</v>
      </c>
    </row>
    <row r="307" spans="1:7" ht="31.5">
      <c r="A307" s="243" t="s">
        <v>371</v>
      </c>
      <c r="B307" s="244">
        <v>910</v>
      </c>
      <c r="C307" s="245">
        <v>14</v>
      </c>
      <c r="D307" s="245">
        <v>1</v>
      </c>
      <c r="E307" s="228" t="s">
        <v>147</v>
      </c>
      <c r="F307" s="229" t="s">
        <v>147</v>
      </c>
      <c r="G307" s="231">
        <v>103454.5</v>
      </c>
    </row>
    <row r="308" spans="1:7" ht="47.25">
      <c r="A308" s="243" t="s">
        <v>349</v>
      </c>
      <c r="B308" s="244">
        <v>910</v>
      </c>
      <c r="C308" s="245">
        <v>14</v>
      </c>
      <c r="D308" s="245">
        <v>1</v>
      </c>
      <c r="E308" s="228" t="s">
        <v>350</v>
      </c>
      <c r="F308" s="229" t="s">
        <v>147</v>
      </c>
      <c r="G308" s="231">
        <v>103454.5</v>
      </c>
    </row>
    <row r="309" spans="1:7" ht="63">
      <c r="A309" s="243" t="s">
        <v>360</v>
      </c>
      <c r="B309" s="244">
        <v>910</v>
      </c>
      <c r="C309" s="245">
        <v>14</v>
      </c>
      <c r="D309" s="245">
        <v>1</v>
      </c>
      <c r="E309" s="228" t="s">
        <v>361</v>
      </c>
      <c r="F309" s="229" t="s">
        <v>147</v>
      </c>
      <c r="G309" s="231">
        <v>103454.5</v>
      </c>
    </row>
    <row r="310" spans="1:7" ht="31.5">
      <c r="A310" s="243" t="s">
        <v>362</v>
      </c>
      <c r="B310" s="244">
        <v>910</v>
      </c>
      <c r="C310" s="245">
        <v>14</v>
      </c>
      <c r="D310" s="245">
        <v>1</v>
      </c>
      <c r="E310" s="228" t="s">
        <v>363</v>
      </c>
      <c r="F310" s="229" t="s">
        <v>147</v>
      </c>
      <c r="G310" s="231">
        <v>103454.5</v>
      </c>
    </row>
    <row r="311" spans="1:7" ht="47.25">
      <c r="A311" s="243" t="s">
        <v>369</v>
      </c>
      <c r="B311" s="244">
        <v>910</v>
      </c>
      <c r="C311" s="245">
        <v>14</v>
      </c>
      <c r="D311" s="245">
        <v>1</v>
      </c>
      <c r="E311" s="228" t="s">
        <v>370</v>
      </c>
      <c r="F311" s="229" t="s">
        <v>147</v>
      </c>
      <c r="G311" s="231">
        <v>102430.1</v>
      </c>
    </row>
    <row r="312" spans="1:7">
      <c r="A312" s="243" t="s">
        <v>366</v>
      </c>
      <c r="B312" s="244">
        <v>910</v>
      </c>
      <c r="C312" s="245">
        <v>14</v>
      </c>
      <c r="D312" s="245">
        <v>1</v>
      </c>
      <c r="E312" s="228" t="s">
        <v>370</v>
      </c>
      <c r="F312" s="229" t="s">
        <v>367</v>
      </c>
      <c r="G312" s="231">
        <v>102430.1</v>
      </c>
    </row>
    <row r="313" spans="1:7">
      <c r="A313" s="243" t="s">
        <v>372</v>
      </c>
      <c r="B313" s="244">
        <v>910</v>
      </c>
      <c r="C313" s="245">
        <v>14</v>
      </c>
      <c r="D313" s="245">
        <v>1</v>
      </c>
      <c r="E313" s="228" t="s">
        <v>373</v>
      </c>
      <c r="F313" s="229" t="s">
        <v>147</v>
      </c>
      <c r="G313" s="231">
        <v>1024.4000000000001</v>
      </c>
    </row>
    <row r="314" spans="1:7">
      <c r="A314" s="243" t="s">
        <v>366</v>
      </c>
      <c r="B314" s="244">
        <v>910</v>
      </c>
      <c r="C314" s="245">
        <v>14</v>
      </c>
      <c r="D314" s="245">
        <v>1</v>
      </c>
      <c r="E314" s="228" t="s">
        <v>373</v>
      </c>
      <c r="F314" s="229" t="s">
        <v>367</v>
      </c>
      <c r="G314" s="231">
        <v>1024.4000000000001</v>
      </c>
    </row>
    <row r="315" spans="1:7">
      <c r="A315" s="243" t="s">
        <v>368</v>
      </c>
      <c r="B315" s="244">
        <v>910</v>
      </c>
      <c r="C315" s="245">
        <v>14</v>
      </c>
      <c r="D315" s="245">
        <v>3</v>
      </c>
      <c r="E315" s="228" t="s">
        <v>147</v>
      </c>
      <c r="F315" s="229" t="s">
        <v>147</v>
      </c>
      <c r="G315" s="231">
        <v>23242.7</v>
      </c>
    </row>
    <row r="316" spans="1:7" ht="47.25">
      <c r="A316" s="243" t="s">
        <v>349</v>
      </c>
      <c r="B316" s="244">
        <v>910</v>
      </c>
      <c r="C316" s="245">
        <v>14</v>
      </c>
      <c r="D316" s="245">
        <v>3</v>
      </c>
      <c r="E316" s="228" t="s">
        <v>350</v>
      </c>
      <c r="F316" s="229" t="s">
        <v>147</v>
      </c>
      <c r="G316" s="231">
        <v>23242.7</v>
      </c>
    </row>
    <row r="317" spans="1:7" ht="63">
      <c r="A317" s="243" t="s">
        <v>360</v>
      </c>
      <c r="B317" s="244">
        <v>910</v>
      </c>
      <c r="C317" s="245">
        <v>14</v>
      </c>
      <c r="D317" s="245">
        <v>3</v>
      </c>
      <c r="E317" s="228" t="s">
        <v>361</v>
      </c>
      <c r="F317" s="229" t="s">
        <v>147</v>
      </c>
      <c r="G317" s="231">
        <v>23242.7</v>
      </c>
    </row>
    <row r="318" spans="1:7" ht="31.5">
      <c r="A318" s="243" t="s">
        <v>362</v>
      </c>
      <c r="B318" s="244">
        <v>910</v>
      </c>
      <c r="C318" s="245">
        <v>14</v>
      </c>
      <c r="D318" s="245">
        <v>3</v>
      </c>
      <c r="E318" s="228" t="s">
        <v>363</v>
      </c>
      <c r="F318" s="229" t="s">
        <v>147</v>
      </c>
      <c r="G318" s="231">
        <v>23242.7</v>
      </c>
    </row>
    <row r="319" spans="1:7" ht="47.25">
      <c r="A319" s="243" t="s">
        <v>364</v>
      </c>
      <c r="B319" s="244">
        <v>910</v>
      </c>
      <c r="C319" s="245">
        <v>14</v>
      </c>
      <c r="D319" s="245">
        <v>3</v>
      </c>
      <c r="E319" s="228" t="s">
        <v>365</v>
      </c>
      <c r="F319" s="229" t="s">
        <v>147</v>
      </c>
      <c r="G319" s="231">
        <v>23242.7</v>
      </c>
    </row>
    <row r="320" spans="1:7">
      <c r="A320" s="243" t="s">
        <v>366</v>
      </c>
      <c r="B320" s="244">
        <v>910</v>
      </c>
      <c r="C320" s="245">
        <v>14</v>
      </c>
      <c r="D320" s="245">
        <v>3</v>
      </c>
      <c r="E320" s="228" t="s">
        <v>365</v>
      </c>
      <c r="F320" s="229" t="s">
        <v>367</v>
      </c>
      <c r="G320" s="231">
        <v>23242.7</v>
      </c>
    </row>
    <row r="321" spans="1:7" s="226" customFormat="1" ht="18.75" customHeight="1">
      <c r="A321" s="240" t="s">
        <v>723</v>
      </c>
      <c r="B321" s="241">
        <v>913</v>
      </c>
      <c r="C321" s="242">
        <v>0</v>
      </c>
      <c r="D321" s="242">
        <v>0</v>
      </c>
      <c r="E321" s="222" t="s">
        <v>147</v>
      </c>
      <c r="F321" s="223" t="s">
        <v>147</v>
      </c>
      <c r="G321" s="225">
        <v>50262.1</v>
      </c>
    </row>
    <row r="322" spans="1:7">
      <c r="A322" s="243" t="s">
        <v>703</v>
      </c>
      <c r="B322" s="244">
        <v>913</v>
      </c>
      <c r="C322" s="245">
        <v>1</v>
      </c>
      <c r="D322" s="245">
        <v>0</v>
      </c>
      <c r="E322" s="228" t="s">
        <v>147</v>
      </c>
      <c r="F322" s="229" t="s">
        <v>147</v>
      </c>
      <c r="G322" s="231">
        <v>45331.4</v>
      </c>
    </row>
    <row r="323" spans="1:7">
      <c r="A323" s="243" t="s">
        <v>309</v>
      </c>
      <c r="B323" s="244">
        <v>913</v>
      </c>
      <c r="C323" s="245">
        <v>1</v>
      </c>
      <c r="D323" s="245">
        <v>13</v>
      </c>
      <c r="E323" s="228" t="s">
        <v>147</v>
      </c>
      <c r="F323" s="229" t="s">
        <v>147</v>
      </c>
      <c r="G323" s="231">
        <v>45331.4</v>
      </c>
    </row>
    <row r="324" spans="1:7" ht="47.25">
      <c r="A324" s="243" t="s">
        <v>374</v>
      </c>
      <c r="B324" s="244">
        <v>913</v>
      </c>
      <c r="C324" s="245">
        <v>1</v>
      </c>
      <c r="D324" s="245">
        <v>13</v>
      </c>
      <c r="E324" s="228" t="s">
        <v>375</v>
      </c>
      <c r="F324" s="229" t="s">
        <v>147</v>
      </c>
      <c r="G324" s="231">
        <v>45270.8</v>
      </c>
    </row>
    <row r="325" spans="1:7" ht="47.25" customHeight="1">
      <c r="A325" s="243" t="s">
        <v>376</v>
      </c>
      <c r="B325" s="244">
        <v>913</v>
      </c>
      <c r="C325" s="245">
        <v>1</v>
      </c>
      <c r="D325" s="245">
        <v>13</v>
      </c>
      <c r="E325" s="228" t="s">
        <v>377</v>
      </c>
      <c r="F325" s="229" t="s">
        <v>147</v>
      </c>
      <c r="G325" s="231">
        <v>720.1</v>
      </c>
    </row>
    <row r="326" spans="1:7" ht="31.5">
      <c r="A326" s="243" t="s">
        <v>378</v>
      </c>
      <c r="B326" s="244">
        <v>913</v>
      </c>
      <c r="C326" s="245">
        <v>1</v>
      </c>
      <c r="D326" s="245">
        <v>13</v>
      </c>
      <c r="E326" s="228" t="s">
        <v>379</v>
      </c>
      <c r="F326" s="229" t="s">
        <v>147</v>
      </c>
      <c r="G326" s="231">
        <v>720.1</v>
      </c>
    </row>
    <row r="327" spans="1:7">
      <c r="A327" s="243" t="s">
        <v>380</v>
      </c>
      <c r="B327" s="244">
        <v>913</v>
      </c>
      <c r="C327" s="245">
        <v>1</v>
      </c>
      <c r="D327" s="245">
        <v>13</v>
      </c>
      <c r="E327" s="228" t="s">
        <v>381</v>
      </c>
      <c r="F327" s="229" t="s">
        <v>147</v>
      </c>
      <c r="G327" s="231">
        <v>252</v>
      </c>
    </row>
    <row r="328" spans="1:7" ht="31.5">
      <c r="A328" s="243" t="s">
        <v>154</v>
      </c>
      <c r="B328" s="244">
        <v>913</v>
      </c>
      <c r="C328" s="245">
        <v>1</v>
      </c>
      <c r="D328" s="245">
        <v>13</v>
      </c>
      <c r="E328" s="228" t="s">
        <v>381</v>
      </c>
      <c r="F328" s="229" t="s">
        <v>155</v>
      </c>
      <c r="G328" s="231">
        <v>252</v>
      </c>
    </row>
    <row r="329" spans="1:7">
      <c r="A329" s="243" t="s">
        <v>382</v>
      </c>
      <c r="B329" s="244">
        <v>913</v>
      </c>
      <c r="C329" s="245">
        <v>1</v>
      </c>
      <c r="D329" s="245">
        <v>13</v>
      </c>
      <c r="E329" s="228" t="s">
        <v>383</v>
      </c>
      <c r="F329" s="229" t="s">
        <v>147</v>
      </c>
      <c r="G329" s="231">
        <v>168</v>
      </c>
    </row>
    <row r="330" spans="1:7" ht="31.5">
      <c r="A330" s="243" t="s">
        <v>154</v>
      </c>
      <c r="B330" s="244">
        <v>913</v>
      </c>
      <c r="C330" s="245">
        <v>1</v>
      </c>
      <c r="D330" s="245">
        <v>13</v>
      </c>
      <c r="E330" s="228" t="s">
        <v>383</v>
      </c>
      <c r="F330" s="229" t="s">
        <v>155</v>
      </c>
      <c r="G330" s="231">
        <v>168</v>
      </c>
    </row>
    <row r="331" spans="1:7">
      <c r="A331" s="243" t="s">
        <v>386</v>
      </c>
      <c r="B331" s="244">
        <v>913</v>
      </c>
      <c r="C331" s="245">
        <v>1</v>
      </c>
      <c r="D331" s="245">
        <v>13</v>
      </c>
      <c r="E331" s="228" t="s">
        <v>387</v>
      </c>
      <c r="F331" s="229" t="s">
        <v>147</v>
      </c>
      <c r="G331" s="231">
        <v>243.1</v>
      </c>
    </row>
    <row r="332" spans="1:7" ht="31.5">
      <c r="A332" s="243" t="s">
        <v>154</v>
      </c>
      <c r="B332" s="244">
        <v>913</v>
      </c>
      <c r="C332" s="245">
        <v>1</v>
      </c>
      <c r="D332" s="245">
        <v>13</v>
      </c>
      <c r="E332" s="228" t="s">
        <v>387</v>
      </c>
      <c r="F332" s="229" t="s">
        <v>155</v>
      </c>
      <c r="G332" s="231">
        <v>150.69999999999999</v>
      </c>
    </row>
    <row r="333" spans="1:7">
      <c r="A333" s="243" t="s">
        <v>166</v>
      </c>
      <c r="B333" s="244">
        <v>913</v>
      </c>
      <c r="C333" s="245">
        <v>1</v>
      </c>
      <c r="D333" s="245">
        <v>13</v>
      </c>
      <c r="E333" s="228" t="s">
        <v>387</v>
      </c>
      <c r="F333" s="229" t="s">
        <v>167</v>
      </c>
      <c r="G333" s="231">
        <v>92.4</v>
      </c>
    </row>
    <row r="334" spans="1:7">
      <c r="A334" s="243" t="s">
        <v>391</v>
      </c>
      <c r="B334" s="244">
        <v>913</v>
      </c>
      <c r="C334" s="245">
        <v>1</v>
      </c>
      <c r="D334" s="245">
        <v>13</v>
      </c>
      <c r="E334" s="228" t="s">
        <v>392</v>
      </c>
      <c r="F334" s="229" t="s">
        <v>147</v>
      </c>
      <c r="G334" s="231">
        <v>57</v>
      </c>
    </row>
    <row r="335" spans="1:7" ht="31.5">
      <c r="A335" s="243" t="s">
        <v>154</v>
      </c>
      <c r="B335" s="244">
        <v>913</v>
      </c>
      <c r="C335" s="245">
        <v>1</v>
      </c>
      <c r="D335" s="245">
        <v>13</v>
      </c>
      <c r="E335" s="228" t="s">
        <v>392</v>
      </c>
      <c r="F335" s="229" t="s">
        <v>155</v>
      </c>
      <c r="G335" s="231">
        <v>57</v>
      </c>
    </row>
    <row r="336" spans="1:7" ht="63">
      <c r="A336" s="243" t="s">
        <v>393</v>
      </c>
      <c r="B336" s="244">
        <v>913</v>
      </c>
      <c r="C336" s="245">
        <v>1</v>
      </c>
      <c r="D336" s="245">
        <v>13</v>
      </c>
      <c r="E336" s="228" t="s">
        <v>394</v>
      </c>
      <c r="F336" s="229" t="s">
        <v>147</v>
      </c>
      <c r="G336" s="231">
        <v>38558.699999999997</v>
      </c>
    </row>
    <row r="337" spans="1:7" ht="47.25" customHeight="1">
      <c r="A337" s="243" t="s">
        <v>395</v>
      </c>
      <c r="B337" s="244">
        <v>913</v>
      </c>
      <c r="C337" s="245">
        <v>1</v>
      </c>
      <c r="D337" s="245">
        <v>13</v>
      </c>
      <c r="E337" s="228" t="s">
        <v>396</v>
      </c>
      <c r="F337" s="229" t="s">
        <v>147</v>
      </c>
      <c r="G337" s="231">
        <v>38558.699999999997</v>
      </c>
    </row>
    <row r="338" spans="1:7" ht="31.5">
      <c r="A338" s="243" t="s">
        <v>397</v>
      </c>
      <c r="B338" s="244">
        <v>913</v>
      </c>
      <c r="C338" s="245">
        <v>1</v>
      </c>
      <c r="D338" s="245">
        <v>13</v>
      </c>
      <c r="E338" s="228" t="s">
        <v>398</v>
      </c>
      <c r="F338" s="229" t="s">
        <v>147</v>
      </c>
      <c r="G338" s="231">
        <v>26479.5</v>
      </c>
    </row>
    <row r="339" spans="1:7" ht="31.5">
      <c r="A339" s="243" t="s">
        <v>399</v>
      </c>
      <c r="B339" s="244">
        <v>913</v>
      </c>
      <c r="C339" s="245">
        <v>1</v>
      </c>
      <c r="D339" s="245">
        <v>13</v>
      </c>
      <c r="E339" s="228" t="s">
        <v>398</v>
      </c>
      <c r="F339" s="229" t="s">
        <v>400</v>
      </c>
      <c r="G339" s="231">
        <v>26479.5</v>
      </c>
    </row>
    <row r="340" spans="1:7" ht="31.5">
      <c r="A340" s="243" t="s">
        <v>401</v>
      </c>
      <c r="B340" s="244">
        <v>913</v>
      </c>
      <c r="C340" s="245">
        <v>1</v>
      </c>
      <c r="D340" s="245">
        <v>13</v>
      </c>
      <c r="E340" s="228" t="s">
        <v>402</v>
      </c>
      <c r="F340" s="229" t="s">
        <v>147</v>
      </c>
      <c r="G340" s="231">
        <v>3747.8</v>
      </c>
    </row>
    <row r="341" spans="1:7" ht="31.5">
      <c r="A341" s="243" t="s">
        <v>399</v>
      </c>
      <c r="B341" s="244">
        <v>913</v>
      </c>
      <c r="C341" s="245">
        <v>1</v>
      </c>
      <c r="D341" s="245">
        <v>13</v>
      </c>
      <c r="E341" s="228" t="s">
        <v>402</v>
      </c>
      <c r="F341" s="229" t="s">
        <v>400</v>
      </c>
      <c r="G341" s="231">
        <v>3747.8</v>
      </c>
    </row>
    <row r="342" spans="1:7" ht="141.75">
      <c r="A342" s="243" t="s">
        <v>228</v>
      </c>
      <c r="B342" s="244">
        <v>913</v>
      </c>
      <c r="C342" s="245">
        <v>1</v>
      </c>
      <c r="D342" s="245">
        <v>13</v>
      </c>
      <c r="E342" s="228" t="s">
        <v>406</v>
      </c>
      <c r="F342" s="229" t="s">
        <v>147</v>
      </c>
      <c r="G342" s="231">
        <v>8331.4</v>
      </c>
    </row>
    <row r="343" spans="1:7" ht="31.5">
      <c r="A343" s="243" t="s">
        <v>399</v>
      </c>
      <c r="B343" s="244">
        <v>913</v>
      </c>
      <c r="C343" s="245">
        <v>1</v>
      </c>
      <c r="D343" s="245">
        <v>13</v>
      </c>
      <c r="E343" s="228" t="s">
        <v>406</v>
      </c>
      <c r="F343" s="229" t="s">
        <v>400</v>
      </c>
      <c r="G343" s="231">
        <v>8331.4</v>
      </c>
    </row>
    <row r="344" spans="1:7" ht="47.25">
      <c r="A344" s="243" t="s">
        <v>412</v>
      </c>
      <c r="B344" s="244">
        <v>913</v>
      </c>
      <c r="C344" s="245">
        <v>1</v>
      </c>
      <c r="D344" s="245">
        <v>13</v>
      </c>
      <c r="E344" s="228" t="s">
        <v>413</v>
      </c>
      <c r="F344" s="229" t="s">
        <v>147</v>
      </c>
      <c r="G344" s="231">
        <v>5992</v>
      </c>
    </row>
    <row r="345" spans="1:7" ht="31.5">
      <c r="A345" s="243" t="s">
        <v>414</v>
      </c>
      <c r="B345" s="244">
        <v>913</v>
      </c>
      <c r="C345" s="245">
        <v>1</v>
      </c>
      <c r="D345" s="245">
        <v>13</v>
      </c>
      <c r="E345" s="228" t="s">
        <v>415</v>
      </c>
      <c r="F345" s="229" t="s">
        <v>147</v>
      </c>
      <c r="G345" s="231">
        <v>5992</v>
      </c>
    </row>
    <row r="346" spans="1:7" ht="31.5">
      <c r="A346" s="243" t="s">
        <v>235</v>
      </c>
      <c r="B346" s="244">
        <v>913</v>
      </c>
      <c r="C346" s="245">
        <v>1</v>
      </c>
      <c r="D346" s="245">
        <v>13</v>
      </c>
      <c r="E346" s="228" t="s">
        <v>416</v>
      </c>
      <c r="F346" s="229" t="s">
        <v>147</v>
      </c>
      <c r="G346" s="231">
        <v>4291</v>
      </c>
    </row>
    <row r="347" spans="1:7" ht="63">
      <c r="A347" s="243" t="s">
        <v>170</v>
      </c>
      <c r="B347" s="244">
        <v>913</v>
      </c>
      <c r="C347" s="245">
        <v>1</v>
      </c>
      <c r="D347" s="245">
        <v>13</v>
      </c>
      <c r="E347" s="228" t="s">
        <v>416</v>
      </c>
      <c r="F347" s="229" t="s">
        <v>171</v>
      </c>
      <c r="G347" s="231">
        <v>4077.1</v>
      </c>
    </row>
    <row r="348" spans="1:7" ht="31.5">
      <c r="A348" s="243" t="s">
        <v>154</v>
      </c>
      <c r="B348" s="244">
        <v>913</v>
      </c>
      <c r="C348" s="245">
        <v>1</v>
      </c>
      <c r="D348" s="245">
        <v>13</v>
      </c>
      <c r="E348" s="228" t="s">
        <v>416</v>
      </c>
      <c r="F348" s="229" t="s">
        <v>155</v>
      </c>
      <c r="G348" s="231">
        <v>213.9</v>
      </c>
    </row>
    <row r="349" spans="1:7" ht="141.75">
      <c r="A349" s="243" t="s">
        <v>228</v>
      </c>
      <c r="B349" s="244">
        <v>913</v>
      </c>
      <c r="C349" s="245">
        <v>1</v>
      </c>
      <c r="D349" s="245">
        <v>13</v>
      </c>
      <c r="E349" s="228" t="s">
        <v>417</v>
      </c>
      <c r="F349" s="229" t="s">
        <v>147</v>
      </c>
      <c r="G349" s="231">
        <v>1701</v>
      </c>
    </row>
    <row r="350" spans="1:7" ht="63">
      <c r="A350" s="243" t="s">
        <v>170</v>
      </c>
      <c r="B350" s="244">
        <v>913</v>
      </c>
      <c r="C350" s="245">
        <v>1</v>
      </c>
      <c r="D350" s="245">
        <v>13</v>
      </c>
      <c r="E350" s="228" t="s">
        <v>417</v>
      </c>
      <c r="F350" s="229" t="s">
        <v>171</v>
      </c>
      <c r="G350" s="231">
        <v>1701</v>
      </c>
    </row>
    <row r="351" spans="1:7">
      <c r="A351" s="243" t="s">
        <v>620</v>
      </c>
      <c r="B351" s="244">
        <v>913</v>
      </c>
      <c r="C351" s="245">
        <v>1</v>
      </c>
      <c r="D351" s="245">
        <v>13</v>
      </c>
      <c r="E351" s="228" t="s">
        <v>621</v>
      </c>
      <c r="F351" s="229" t="s">
        <v>147</v>
      </c>
      <c r="G351" s="231">
        <v>60.6</v>
      </c>
    </row>
    <row r="352" spans="1:7" ht="31.5">
      <c r="A352" s="243" t="s">
        <v>658</v>
      </c>
      <c r="B352" s="244">
        <v>913</v>
      </c>
      <c r="C352" s="245">
        <v>1</v>
      </c>
      <c r="D352" s="245">
        <v>13</v>
      </c>
      <c r="E352" s="228" t="s">
        <v>659</v>
      </c>
      <c r="F352" s="229" t="s">
        <v>147</v>
      </c>
      <c r="G352" s="231">
        <v>60.6</v>
      </c>
    </row>
    <row r="353" spans="1:7" ht="78.75">
      <c r="A353" s="243" t="s">
        <v>838</v>
      </c>
      <c r="B353" s="244">
        <v>913</v>
      </c>
      <c r="C353" s="245">
        <v>1</v>
      </c>
      <c r="D353" s="245">
        <v>13</v>
      </c>
      <c r="E353" s="228" t="s">
        <v>839</v>
      </c>
      <c r="F353" s="229" t="s">
        <v>147</v>
      </c>
      <c r="G353" s="231">
        <v>60.6</v>
      </c>
    </row>
    <row r="354" spans="1:7" ht="18" customHeight="1">
      <c r="A354" s="243" t="s">
        <v>840</v>
      </c>
      <c r="B354" s="244">
        <v>913</v>
      </c>
      <c r="C354" s="245">
        <v>1</v>
      </c>
      <c r="D354" s="245">
        <v>13</v>
      </c>
      <c r="E354" s="228" t="s">
        <v>841</v>
      </c>
      <c r="F354" s="229" t="s">
        <v>147</v>
      </c>
      <c r="G354" s="231">
        <v>60.6</v>
      </c>
    </row>
    <row r="355" spans="1:7">
      <c r="A355" s="243" t="s">
        <v>166</v>
      </c>
      <c r="B355" s="244">
        <v>913</v>
      </c>
      <c r="C355" s="245">
        <v>1</v>
      </c>
      <c r="D355" s="245">
        <v>13</v>
      </c>
      <c r="E355" s="228" t="s">
        <v>841</v>
      </c>
      <c r="F355" s="229" t="s">
        <v>167</v>
      </c>
      <c r="G355" s="231">
        <v>60.6</v>
      </c>
    </row>
    <row r="356" spans="1:7">
      <c r="A356" s="243" t="s">
        <v>706</v>
      </c>
      <c r="B356" s="244">
        <v>913</v>
      </c>
      <c r="C356" s="245">
        <v>4</v>
      </c>
      <c r="D356" s="245">
        <v>0</v>
      </c>
      <c r="E356" s="228" t="s">
        <v>147</v>
      </c>
      <c r="F356" s="229" t="s">
        <v>147</v>
      </c>
      <c r="G356" s="231">
        <v>925.1</v>
      </c>
    </row>
    <row r="357" spans="1:7">
      <c r="A357" s="243" t="s">
        <v>405</v>
      </c>
      <c r="B357" s="244">
        <v>913</v>
      </c>
      <c r="C357" s="245">
        <v>4</v>
      </c>
      <c r="D357" s="245">
        <v>9</v>
      </c>
      <c r="E357" s="228" t="s">
        <v>147</v>
      </c>
      <c r="F357" s="229" t="s">
        <v>147</v>
      </c>
      <c r="G357" s="231">
        <v>675.1</v>
      </c>
    </row>
    <row r="358" spans="1:7" ht="47.25">
      <c r="A358" s="243" t="s">
        <v>374</v>
      </c>
      <c r="B358" s="244">
        <v>913</v>
      </c>
      <c r="C358" s="245">
        <v>4</v>
      </c>
      <c r="D358" s="245">
        <v>9</v>
      </c>
      <c r="E358" s="228" t="s">
        <v>375</v>
      </c>
      <c r="F358" s="229" t="s">
        <v>147</v>
      </c>
      <c r="G358" s="231">
        <v>675.1</v>
      </c>
    </row>
    <row r="359" spans="1:7" ht="63">
      <c r="A359" s="243" t="s">
        <v>393</v>
      </c>
      <c r="B359" s="244">
        <v>913</v>
      </c>
      <c r="C359" s="245">
        <v>4</v>
      </c>
      <c r="D359" s="245">
        <v>9</v>
      </c>
      <c r="E359" s="228" t="s">
        <v>394</v>
      </c>
      <c r="F359" s="229" t="s">
        <v>147</v>
      </c>
      <c r="G359" s="231">
        <v>675.1</v>
      </c>
    </row>
    <row r="360" spans="1:7" ht="45.75" customHeight="1">
      <c r="A360" s="243" t="s">
        <v>395</v>
      </c>
      <c r="B360" s="244">
        <v>913</v>
      </c>
      <c r="C360" s="245">
        <v>4</v>
      </c>
      <c r="D360" s="245">
        <v>9</v>
      </c>
      <c r="E360" s="228" t="s">
        <v>396</v>
      </c>
      <c r="F360" s="229" t="s">
        <v>147</v>
      </c>
      <c r="G360" s="231">
        <v>675.1</v>
      </c>
    </row>
    <row r="361" spans="1:7" ht="30.75" customHeight="1">
      <c r="A361" s="243" t="s">
        <v>403</v>
      </c>
      <c r="B361" s="244">
        <v>913</v>
      </c>
      <c r="C361" s="245">
        <v>4</v>
      </c>
      <c r="D361" s="245">
        <v>9</v>
      </c>
      <c r="E361" s="228" t="s">
        <v>404</v>
      </c>
      <c r="F361" s="229" t="s">
        <v>147</v>
      </c>
      <c r="G361" s="231">
        <v>675.1</v>
      </c>
    </row>
    <row r="362" spans="1:7" ht="31.5">
      <c r="A362" s="243" t="s">
        <v>399</v>
      </c>
      <c r="B362" s="244">
        <v>913</v>
      </c>
      <c r="C362" s="245">
        <v>4</v>
      </c>
      <c r="D362" s="245">
        <v>9</v>
      </c>
      <c r="E362" s="228" t="s">
        <v>404</v>
      </c>
      <c r="F362" s="229" t="s">
        <v>400</v>
      </c>
      <c r="G362" s="231">
        <v>675.1</v>
      </c>
    </row>
    <row r="363" spans="1:7">
      <c r="A363" s="243" t="s">
        <v>348</v>
      </c>
      <c r="B363" s="244">
        <v>913</v>
      </c>
      <c r="C363" s="245">
        <v>4</v>
      </c>
      <c r="D363" s="245">
        <v>12</v>
      </c>
      <c r="E363" s="228" t="s">
        <v>147</v>
      </c>
      <c r="F363" s="229" t="s">
        <v>147</v>
      </c>
      <c r="G363" s="231">
        <v>250</v>
      </c>
    </row>
    <row r="364" spans="1:7" ht="47.25">
      <c r="A364" s="243" t="s">
        <v>374</v>
      </c>
      <c r="B364" s="244">
        <v>913</v>
      </c>
      <c r="C364" s="245">
        <v>4</v>
      </c>
      <c r="D364" s="245">
        <v>12</v>
      </c>
      <c r="E364" s="228" t="s">
        <v>375</v>
      </c>
      <c r="F364" s="229" t="s">
        <v>147</v>
      </c>
      <c r="G364" s="231">
        <v>250</v>
      </c>
    </row>
    <row r="365" spans="1:7" ht="46.5" customHeight="1">
      <c r="A365" s="243" t="s">
        <v>376</v>
      </c>
      <c r="B365" s="244">
        <v>913</v>
      </c>
      <c r="C365" s="245">
        <v>4</v>
      </c>
      <c r="D365" s="245">
        <v>12</v>
      </c>
      <c r="E365" s="228" t="s">
        <v>377</v>
      </c>
      <c r="F365" s="229" t="s">
        <v>147</v>
      </c>
      <c r="G365" s="231">
        <v>250</v>
      </c>
    </row>
    <row r="366" spans="1:7" ht="31.5">
      <c r="A366" s="243" t="s">
        <v>378</v>
      </c>
      <c r="B366" s="244">
        <v>913</v>
      </c>
      <c r="C366" s="245">
        <v>4</v>
      </c>
      <c r="D366" s="245">
        <v>12</v>
      </c>
      <c r="E366" s="228" t="s">
        <v>379</v>
      </c>
      <c r="F366" s="229" t="s">
        <v>147</v>
      </c>
      <c r="G366" s="231">
        <v>250</v>
      </c>
    </row>
    <row r="367" spans="1:7" ht="47.25">
      <c r="A367" s="243" t="s">
        <v>384</v>
      </c>
      <c r="B367" s="244">
        <v>913</v>
      </c>
      <c r="C367" s="245">
        <v>4</v>
      </c>
      <c r="D367" s="245">
        <v>12</v>
      </c>
      <c r="E367" s="228" t="s">
        <v>385</v>
      </c>
      <c r="F367" s="229" t="s">
        <v>147</v>
      </c>
      <c r="G367" s="231">
        <v>250</v>
      </c>
    </row>
    <row r="368" spans="1:7" ht="31.5">
      <c r="A368" s="243" t="s">
        <v>154</v>
      </c>
      <c r="B368" s="244">
        <v>913</v>
      </c>
      <c r="C368" s="245">
        <v>4</v>
      </c>
      <c r="D368" s="245">
        <v>12</v>
      </c>
      <c r="E368" s="228" t="s">
        <v>385</v>
      </c>
      <c r="F368" s="229" t="s">
        <v>155</v>
      </c>
      <c r="G368" s="231">
        <v>250</v>
      </c>
    </row>
    <row r="369" spans="1:7">
      <c r="A369" s="243" t="s">
        <v>707</v>
      </c>
      <c r="B369" s="244">
        <v>913</v>
      </c>
      <c r="C369" s="245">
        <v>5</v>
      </c>
      <c r="D369" s="245">
        <v>0</v>
      </c>
      <c r="E369" s="228" t="s">
        <v>147</v>
      </c>
      <c r="F369" s="229" t="s">
        <v>147</v>
      </c>
      <c r="G369" s="231">
        <v>3.9</v>
      </c>
    </row>
    <row r="370" spans="1:7">
      <c r="A370" s="243" t="s">
        <v>390</v>
      </c>
      <c r="B370" s="244">
        <v>913</v>
      </c>
      <c r="C370" s="245">
        <v>5</v>
      </c>
      <c r="D370" s="245">
        <v>1</v>
      </c>
      <c r="E370" s="228" t="s">
        <v>147</v>
      </c>
      <c r="F370" s="229" t="s">
        <v>147</v>
      </c>
      <c r="G370" s="231">
        <v>3.9</v>
      </c>
    </row>
    <row r="371" spans="1:7" ht="47.25">
      <c r="A371" s="243" t="s">
        <v>374</v>
      </c>
      <c r="B371" s="244">
        <v>913</v>
      </c>
      <c r="C371" s="245">
        <v>5</v>
      </c>
      <c r="D371" s="245">
        <v>1</v>
      </c>
      <c r="E371" s="228" t="s">
        <v>375</v>
      </c>
      <c r="F371" s="229" t="s">
        <v>147</v>
      </c>
      <c r="G371" s="231">
        <v>3.9</v>
      </c>
    </row>
    <row r="372" spans="1:7" ht="46.5" customHeight="1">
      <c r="A372" s="243" t="s">
        <v>376</v>
      </c>
      <c r="B372" s="244">
        <v>913</v>
      </c>
      <c r="C372" s="245">
        <v>5</v>
      </c>
      <c r="D372" s="245">
        <v>1</v>
      </c>
      <c r="E372" s="228" t="s">
        <v>377</v>
      </c>
      <c r="F372" s="229" t="s">
        <v>147</v>
      </c>
      <c r="G372" s="231">
        <v>3.9</v>
      </c>
    </row>
    <row r="373" spans="1:7" ht="31.5">
      <c r="A373" s="243" t="s">
        <v>378</v>
      </c>
      <c r="B373" s="244">
        <v>913</v>
      </c>
      <c r="C373" s="245">
        <v>5</v>
      </c>
      <c r="D373" s="245">
        <v>1</v>
      </c>
      <c r="E373" s="228" t="s">
        <v>379</v>
      </c>
      <c r="F373" s="229" t="s">
        <v>147</v>
      </c>
      <c r="G373" s="231">
        <v>3.9</v>
      </c>
    </row>
    <row r="374" spans="1:7" ht="31.5">
      <c r="A374" s="243" t="s">
        <v>388</v>
      </c>
      <c r="B374" s="244">
        <v>913</v>
      </c>
      <c r="C374" s="245">
        <v>5</v>
      </c>
      <c r="D374" s="245">
        <v>1</v>
      </c>
      <c r="E374" s="228" t="s">
        <v>389</v>
      </c>
      <c r="F374" s="229" t="s">
        <v>147</v>
      </c>
      <c r="G374" s="231">
        <v>3.9</v>
      </c>
    </row>
    <row r="375" spans="1:7" ht="31.5">
      <c r="A375" s="243" t="s">
        <v>154</v>
      </c>
      <c r="B375" s="244">
        <v>913</v>
      </c>
      <c r="C375" s="245">
        <v>5</v>
      </c>
      <c r="D375" s="245">
        <v>1</v>
      </c>
      <c r="E375" s="228" t="s">
        <v>389</v>
      </c>
      <c r="F375" s="229" t="s">
        <v>155</v>
      </c>
      <c r="G375" s="231">
        <v>3.9</v>
      </c>
    </row>
    <row r="376" spans="1:7">
      <c r="A376" s="243" t="s">
        <v>713</v>
      </c>
      <c r="B376" s="244">
        <v>913</v>
      </c>
      <c r="C376" s="245">
        <v>12</v>
      </c>
      <c r="D376" s="245">
        <v>0</v>
      </c>
      <c r="E376" s="228" t="s">
        <v>147</v>
      </c>
      <c r="F376" s="229" t="s">
        <v>147</v>
      </c>
      <c r="G376" s="231">
        <v>4001.7</v>
      </c>
    </row>
    <row r="377" spans="1:7">
      <c r="A377" s="243" t="s">
        <v>411</v>
      </c>
      <c r="B377" s="244">
        <v>913</v>
      </c>
      <c r="C377" s="245">
        <v>12</v>
      </c>
      <c r="D377" s="245">
        <v>2</v>
      </c>
      <c r="E377" s="228" t="s">
        <v>147</v>
      </c>
      <c r="F377" s="229" t="s">
        <v>147</v>
      </c>
      <c r="G377" s="231">
        <v>4001.7</v>
      </c>
    </row>
    <row r="378" spans="1:7" ht="47.25">
      <c r="A378" s="243" t="s">
        <v>374</v>
      </c>
      <c r="B378" s="244">
        <v>913</v>
      </c>
      <c r="C378" s="245">
        <v>12</v>
      </c>
      <c r="D378" s="245">
        <v>2</v>
      </c>
      <c r="E378" s="228" t="s">
        <v>375</v>
      </c>
      <c r="F378" s="229" t="s">
        <v>147</v>
      </c>
      <c r="G378" s="231">
        <v>4001.7</v>
      </c>
    </row>
    <row r="379" spans="1:7" ht="63">
      <c r="A379" s="243" t="s">
        <v>393</v>
      </c>
      <c r="B379" s="244">
        <v>913</v>
      </c>
      <c r="C379" s="245">
        <v>12</v>
      </c>
      <c r="D379" s="245">
        <v>2</v>
      </c>
      <c r="E379" s="228" t="s">
        <v>394</v>
      </c>
      <c r="F379" s="229" t="s">
        <v>147</v>
      </c>
      <c r="G379" s="231">
        <v>4001.7</v>
      </c>
    </row>
    <row r="380" spans="1:7" ht="47.25">
      <c r="A380" s="243" t="s">
        <v>407</v>
      </c>
      <c r="B380" s="244">
        <v>913</v>
      </c>
      <c r="C380" s="245">
        <v>12</v>
      </c>
      <c r="D380" s="245">
        <v>2</v>
      </c>
      <c r="E380" s="228" t="s">
        <v>408</v>
      </c>
      <c r="F380" s="229" t="s">
        <v>147</v>
      </c>
      <c r="G380" s="231">
        <v>4001.7</v>
      </c>
    </row>
    <row r="381" spans="1:7" ht="31.5">
      <c r="A381" s="243" t="s">
        <v>409</v>
      </c>
      <c r="B381" s="244">
        <v>913</v>
      </c>
      <c r="C381" s="245">
        <v>12</v>
      </c>
      <c r="D381" s="245">
        <v>2</v>
      </c>
      <c r="E381" s="228" t="s">
        <v>410</v>
      </c>
      <c r="F381" s="229" t="s">
        <v>147</v>
      </c>
      <c r="G381" s="231">
        <v>4001.7</v>
      </c>
    </row>
    <row r="382" spans="1:7">
      <c r="A382" s="243" t="s">
        <v>166</v>
      </c>
      <c r="B382" s="244">
        <v>913</v>
      </c>
      <c r="C382" s="245">
        <v>12</v>
      </c>
      <c r="D382" s="245">
        <v>2</v>
      </c>
      <c r="E382" s="228" t="s">
        <v>410</v>
      </c>
      <c r="F382" s="229" t="s">
        <v>167</v>
      </c>
      <c r="G382" s="231">
        <v>4001.7</v>
      </c>
    </row>
    <row r="383" spans="1:7" s="226" customFormat="1">
      <c r="A383" s="240" t="s">
        <v>724</v>
      </c>
      <c r="B383" s="241">
        <v>916</v>
      </c>
      <c r="C383" s="242">
        <v>0</v>
      </c>
      <c r="D383" s="242">
        <v>0</v>
      </c>
      <c r="E383" s="222" t="s">
        <v>147</v>
      </c>
      <c r="F383" s="223" t="s">
        <v>147</v>
      </c>
      <c r="G383" s="225">
        <v>2124.4</v>
      </c>
    </row>
    <row r="384" spans="1:7">
      <c r="A384" s="243" t="s">
        <v>703</v>
      </c>
      <c r="B384" s="244">
        <v>916</v>
      </c>
      <c r="C384" s="245">
        <v>1</v>
      </c>
      <c r="D384" s="245">
        <v>0</v>
      </c>
      <c r="E384" s="228" t="s">
        <v>147</v>
      </c>
      <c r="F384" s="229" t="s">
        <v>147</v>
      </c>
      <c r="G384" s="231">
        <v>2124.4</v>
      </c>
    </row>
    <row r="385" spans="1:7" ht="47.25">
      <c r="A385" s="243" t="s">
        <v>627</v>
      </c>
      <c r="B385" s="244">
        <v>916</v>
      </c>
      <c r="C385" s="245">
        <v>1</v>
      </c>
      <c r="D385" s="245">
        <v>3</v>
      </c>
      <c r="E385" s="228" t="s">
        <v>147</v>
      </c>
      <c r="F385" s="229" t="s">
        <v>147</v>
      </c>
      <c r="G385" s="231">
        <v>2124.4</v>
      </c>
    </row>
    <row r="386" spans="1:7">
      <c r="A386" s="243" t="s">
        <v>620</v>
      </c>
      <c r="B386" s="244">
        <v>916</v>
      </c>
      <c r="C386" s="245">
        <v>1</v>
      </c>
      <c r="D386" s="245">
        <v>3</v>
      </c>
      <c r="E386" s="228" t="s">
        <v>621</v>
      </c>
      <c r="F386" s="229" t="s">
        <v>147</v>
      </c>
      <c r="G386" s="231">
        <v>2124.4</v>
      </c>
    </row>
    <row r="387" spans="1:7" ht="31.5">
      <c r="A387" s="243" t="s">
        <v>622</v>
      </c>
      <c r="B387" s="244">
        <v>916</v>
      </c>
      <c r="C387" s="245">
        <v>1</v>
      </c>
      <c r="D387" s="245">
        <v>3</v>
      </c>
      <c r="E387" s="228" t="s">
        <v>623</v>
      </c>
      <c r="F387" s="229" t="s">
        <v>147</v>
      </c>
      <c r="G387" s="231">
        <v>2124.4</v>
      </c>
    </row>
    <row r="388" spans="1:7" ht="31.5">
      <c r="A388" s="243" t="s">
        <v>624</v>
      </c>
      <c r="B388" s="244">
        <v>916</v>
      </c>
      <c r="C388" s="245">
        <v>1</v>
      </c>
      <c r="D388" s="245">
        <v>3</v>
      </c>
      <c r="E388" s="228" t="s">
        <v>625</v>
      </c>
      <c r="F388" s="229" t="s">
        <v>147</v>
      </c>
      <c r="G388" s="231">
        <v>1469.5</v>
      </c>
    </row>
    <row r="389" spans="1:7">
      <c r="A389" s="243" t="s">
        <v>297</v>
      </c>
      <c r="B389" s="244">
        <v>916</v>
      </c>
      <c r="C389" s="245">
        <v>1</v>
      </c>
      <c r="D389" s="245">
        <v>3</v>
      </c>
      <c r="E389" s="228" t="s">
        <v>626</v>
      </c>
      <c r="F389" s="229" t="s">
        <v>147</v>
      </c>
      <c r="G389" s="231">
        <v>1004.9</v>
      </c>
    </row>
    <row r="390" spans="1:7" ht="63">
      <c r="A390" s="243" t="s">
        <v>170</v>
      </c>
      <c r="B390" s="244">
        <v>916</v>
      </c>
      <c r="C390" s="245">
        <v>1</v>
      </c>
      <c r="D390" s="245">
        <v>3</v>
      </c>
      <c r="E390" s="228" t="s">
        <v>626</v>
      </c>
      <c r="F390" s="229" t="s">
        <v>171</v>
      </c>
      <c r="G390" s="231">
        <v>1004.9</v>
      </c>
    </row>
    <row r="391" spans="1:7" ht="141.75">
      <c r="A391" s="243" t="s">
        <v>228</v>
      </c>
      <c r="B391" s="244">
        <v>916</v>
      </c>
      <c r="C391" s="245">
        <v>1</v>
      </c>
      <c r="D391" s="245">
        <v>3</v>
      </c>
      <c r="E391" s="228" t="s">
        <v>628</v>
      </c>
      <c r="F391" s="229" t="s">
        <v>147</v>
      </c>
      <c r="G391" s="231">
        <v>464.6</v>
      </c>
    </row>
    <row r="392" spans="1:7" ht="63">
      <c r="A392" s="243" t="s">
        <v>170</v>
      </c>
      <c r="B392" s="244">
        <v>916</v>
      </c>
      <c r="C392" s="245">
        <v>1</v>
      </c>
      <c r="D392" s="245">
        <v>3</v>
      </c>
      <c r="E392" s="228" t="s">
        <v>628</v>
      </c>
      <c r="F392" s="229" t="s">
        <v>171</v>
      </c>
      <c r="G392" s="231">
        <v>464.6</v>
      </c>
    </row>
    <row r="393" spans="1:7" ht="31.5">
      <c r="A393" s="243" t="s">
        <v>629</v>
      </c>
      <c r="B393" s="244">
        <v>916</v>
      </c>
      <c r="C393" s="245">
        <v>1</v>
      </c>
      <c r="D393" s="245">
        <v>3</v>
      </c>
      <c r="E393" s="228" t="s">
        <v>630</v>
      </c>
      <c r="F393" s="229" t="s">
        <v>147</v>
      </c>
      <c r="G393" s="231">
        <v>654.9</v>
      </c>
    </row>
    <row r="394" spans="1:7">
      <c r="A394" s="243" t="s">
        <v>297</v>
      </c>
      <c r="B394" s="244">
        <v>916</v>
      </c>
      <c r="C394" s="245">
        <v>1</v>
      </c>
      <c r="D394" s="245">
        <v>3</v>
      </c>
      <c r="E394" s="228" t="s">
        <v>631</v>
      </c>
      <c r="F394" s="229" t="s">
        <v>147</v>
      </c>
      <c r="G394" s="231">
        <v>475.3</v>
      </c>
    </row>
    <row r="395" spans="1:7" ht="63">
      <c r="A395" s="243" t="s">
        <v>170</v>
      </c>
      <c r="B395" s="244">
        <v>916</v>
      </c>
      <c r="C395" s="245">
        <v>1</v>
      </c>
      <c r="D395" s="245">
        <v>3</v>
      </c>
      <c r="E395" s="228" t="s">
        <v>631</v>
      </c>
      <c r="F395" s="229" t="s">
        <v>171</v>
      </c>
      <c r="G395" s="231">
        <v>436.1</v>
      </c>
    </row>
    <row r="396" spans="1:7" ht="31.5">
      <c r="A396" s="243" t="s">
        <v>154</v>
      </c>
      <c r="B396" s="244">
        <v>916</v>
      </c>
      <c r="C396" s="245">
        <v>1</v>
      </c>
      <c r="D396" s="245">
        <v>3</v>
      </c>
      <c r="E396" s="228" t="s">
        <v>631</v>
      </c>
      <c r="F396" s="229" t="s">
        <v>155</v>
      </c>
      <c r="G396" s="231">
        <v>39.200000000000003</v>
      </c>
    </row>
    <row r="397" spans="1:7" ht="141.75">
      <c r="A397" s="243" t="s">
        <v>228</v>
      </c>
      <c r="B397" s="244">
        <v>916</v>
      </c>
      <c r="C397" s="245">
        <v>1</v>
      </c>
      <c r="D397" s="245">
        <v>3</v>
      </c>
      <c r="E397" s="228" t="s">
        <v>632</v>
      </c>
      <c r="F397" s="229" t="s">
        <v>147</v>
      </c>
      <c r="G397" s="231">
        <v>179.6</v>
      </c>
    </row>
    <row r="398" spans="1:7" ht="63">
      <c r="A398" s="243" t="s">
        <v>170</v>
      </c>
      <c r="B398" s="244">
        <v>916</v>
      </c>
      <c r="C398" s="245">
        <v>1</v>
      </c>
      <c r="D398" s="245">
        <v>3</v>
      </c>
      <c r="E398" s="228" t="s">
        <v>632</v>
      </c>
      <c r="F398" s="229" t="s">
        <v>171</v>
      </c>
      <c r="G398" s="231">
        <v>179.6</v>
      </c>
    </row>
    <row r="399" spans="1:7" s="226" customFormat="1">
      <c r="A399" s="240" t="s">
        <v>725</v>
      </c>
      <c r="B399" s="241">
        <v>917</v>
      </c>
      <c r="C399" s="242">
        <v>0</v>
      </c>
      <c r="D399" s="242">
        <v>0</v>
      </c>
      <c r="E399" s="222" t="s">
        <v>147</v>
      </c>
      <c r="F399" s="223" t="s">
        <v>147</v>
      </c>
      <c r="G399" s="225">
        <v>72987.199999999997</v>
      </c>
    </row>
    <row r="400" spans="1:7">
      <c r="A400" s="243" t="s">
        <v>703</v>
      </c>
      <c r="B400" s="244">
        <v>917</v>
      </c>
      <c r="C400" s="245">
        <v>1</v>
      </c>
      <c r="D400" s="245">
        <v>0</v>
      </c>
      <c r="E400" s="228" t="s">
        <v>147</v>
      </c>
      <c r="F400" s="229" t="s">
        <v>147</v>
      </c>
      <c r="G400" s="231">
        <v>60279.5</v>
      </c>
    </row>
    <row r="401" spans="1:7" ht="31.5">
      <c r="A401" s="243" t="s">
        <v>454</v>
      </c>
      <c r="B401" s="244">
        <v>917</v>
      </c>
      <c r="C401" s="245">
        <v>1</v>
      </c>
      <c r="D401" s="245">
        <v>2</v>
      </c>
      <c r="E401" s="228" t="s">
        <v>147</v>
      </c>
      <c r="F401" s="229" t="s">
        <v>147</v>
      </c>
      <c r="G401" s="231">
        <v>3837.3</v>
      </c>
    </row>
    <row r="402" spans="1:7" ht="47.25">
      <c r="A402" s="243" t="s">
        <v>418</v>
      </c>
      <c r="B402" s="244">
        <v>917</v>
      </c>
      <c r="C402" s="245">
        <v>1</v>
      </c>
      <c r="D402" s="245">
        <v>2</v>
      </c>
      <c r="E402" s="228" t="s">
        <v>419</v>
      </c>
      <c r="F402" s="229" t="s">
        <v>147</v>
      </c>
      <c r="G402" s="231">
        <v>3837.3</v>
      </c>
    </row>
    <row r="403" spans="1:7" ht="31.5">
      <c r="A403" s="243" t="s">
        <v>420</v>
      </c>
      <c r="B403" s="244">
        <v>917</v>
      </c>
      <c r="C403" s="245">
        <v>1</v>
      </c>
      <c r="D403" s="245">
        <v>2</v>
      </c>
      <c r="E403" s="228" t="s">
        <v>421</v>
      </c>
      <c r="F403" s="229" t="s">
        <v>147</v>
      </c>
      <c r="G403" s="231">
        <v>3837.3</v>
      </c>
    </row>
    <row r="404" spans="1:7" ht="31.5">
      <c r="A404" s="243" t="s">
        <v>450</v>
      </c>
      <c r="B404" s="244">
        <v>917</v>
      </c>
      <c r="C404" s="245">
        <v>1</v>
      </c>
      <c r="D404" s="245">
        <v>2</v>
      </c>
      <c r="E404" s="228" t="s">
        <v>451</v>
      </c>
      <c r="F404" s="229" t="s">
        <v>147</v>
      </c>
      <c r="G404" s="231">
        <v>3837.3</v>
      </c>
    </row>
    <row r="405" spans="1:7" ht="31.5">
      <c r="A405" s="243" t="s">
        <v>235</v>
      </c>
      <c r="B405" s="244">
        <v>917</v>
      </c>
      <c r="C405" s="245">
        <v>1</v>
      </c>
      <c r="D405" s="245">
        <v>2</v>
      </c>
      <c r="E405" s="228" t="s">
        <v>453</v>
      </c>
      <c r="F405" s="229" t="s">
        <v>147</v>
      </c>
      <c r="G405" s="231">
        <v>2631</v>
      </c>
    </row>
    <row r="406" spans="1:7" ht="63">
      <c r="A406" s="243" t="s">
        <v>170</v>
      </c>
      <c r="B406" s="244">
        <v>917</v>
      </c>
      <c r="C406" s="245">
        <v>1</v>
      </c>
      <c r="D406" s="245">
        <v>2</v>
      </c>
      <c r="E406" s="228" t="s">
        <v>453</v>
      </c>
      <c r="F406" s="229" t="s">
        <v>171</v>
      </c>
      <c r="G406" s="231">
        <v>2630.1</v>
      </c>
    </row>
    <row r="407" spans="1:7" ht="31.5">
      <c r="A407" s="243" t="s">
        <v>154</v>
      </c>
      <c r="B407" s="244">
        <v>917</v>
      </c>
      <c r="C407" s="245">
        <v>1</v>
      </c>
      <c r="D407" s="245">
        <v>2</v>
      </c>
      <c r="E407" s="228" t="s">
        <v>453</v>
      </c>
      <c r="F407" s="229" t="s">
        <v>155</v>
      </c>
      <c r="G407" s="231">
        <v>0.9</v>
      </c>
    </row>
    <row r="408" spans="1:7" ht="141.75">
      <c r="A408" s="243" t="s">
        <v>228</v>
      </c>
      <c r="B408" s="244">
        <v>917</v>
      </c>
      <c r="C408" s="245">
        <v>1</v>
      </c>
      <c r="D408" s="245">
        <v>2</v>
      </c>
      <c r="E408" s="228" t="s">
        <v>455</v>
      </c>
      <c r="F408" s="229" t="s">
        <v>147</v>
      </c>
      <c r="G408" s="231">
        <v>1206.3</v>
      </c>
    </row>
    <row r="409" spans="1:7" ht="63">
      <c r="A409" s="243" t="s">
        <v>170</v>
      </c>
      <c r="B409" s="244">
        <v>917</v>
      </c>
      <c r="C409" s="245">
        <v>1</v>
      </c>
      <c r="D409" s="245">
        <v>2</v>
      </c>
      <c r="E409" s="228" t="s">
        <v>455</v>
      </c>
      <c r="F409" s="229" t="s">
        <v>171</v>
      </c>
      <c r="G409" s="231">
        <v>1206.3</v>
      </c>
    </row>
    <row r="410" spans="1:7" ht="47.25">
      <c r="A410" s="243" t="s">
        <v>329</v>
      </c>
      <c r="B410" s="244">
        <v>917</v>
      </c>
      <c r="C410" s="245">
        <v>1</v>
      </c>
      <c r="D410" s="245">
        <v>4</v>
      </c>
      <c r="E410" s="228" t="s">
        <v>147</v>
      </c>
      <c r="F410" s="229" t="s">
        <v>147</v>
      </c>
      <c r="G410" s="231">
        <v>53883.5</v>
      </c>
    </row>
    <row r="411" spans="1:7" ht="47.25">
      <c r="A411" s="243" t="s">
        <v>418</v>
      </c>
      <c r="B411" s="244">
        <v>917</v>
      </c>
      <c r="C411" s="245">
        <v>1</v>
      </c>
      <c r="D411" s="245">
        <v>4</v>
      </c>
      <c r="E411" s="228" t="s">
        <v>419</v>
      </c>
      <c r="F411" s="229" t="s">
        <v>147</v>
      </c>
      <c r="G411" s="231">
        <v>53883.5</v>
      </c>
    </row>
    <row r="412" spans="1:7" ht="31.5">
      <c r="A412" s="243" t="s">
        <v>420</v>
      </c>
      <c r="B412" s="244">
        <v>917</v>
      </c>
      <c r="C412" s="245">
        <v>1</v>
      </c>
      <c r="D412" s="245">
        <v>4</v>
      </c>
      <c r="E412" s="228" t="s">
        <v>421</v>
      </c>
      <c r="F412" s="229" t="s">
        <v>147</v>
      </c>
      <c r="G412" s="231">
        <v>53883.5</v>
      </c>
    </row>
    <row r="413" spans="1:7" ht="31.5">
      <c r="A413" s="243" t="s">
        <v>445</v>
      </c>
      <c r="B413" s="244">
        <v>917</v>
      </c>
      <c r="C413" s="245">
        <v>1</v>
      </c>
      <c r="D413" s="245">
        <v>4</v>
      </c>
      <c r="E413" s="228" t="s">
        <v>446</v>
      </c>
      <c r="F413" s="229" t="s">
        <v>147</v>
      </c>
      <c r="G413" s="231">
        <v>48637.1</v>
      </c>
    </row>
    <row r="414" spans="1:7" ht="31.5">
      <c r="A414" s="243" t="s">
        <v>235</v>
      </c>
      <c r="B414" s="244">
        <v>917</v>
      </c>
      <c r="C414" s="245">
        <v>1</v>
      </c>
      <c r="D414" s="245">
        <v>4</v>
      </c>
      <c r="E414" s="228" t="s">
        <v>447</v>
      </c>
      <c r="F414" s="229" t="s">
        <v>147</v>
      </c>
      <c r="G414" s="231">
        <v>34204.1</v>
      </c>
    </row>
    <row r="415" spans="1:7" ht="63">
      <c r="A415" s="243" t="s">
        <v>170</v>
      </c>
      <c r="B415" s="244">
        <v>917</v>
      </c>
      <c r="C415" s="245">
        <v>1</v>
      </c>
      <c r="D415" s="245">
        <v>4</v>
      </c>
      <c r="E415" s="228" t="s">
        <v>447</v>
      </c>
      <c r="F415" s="229" t="s">
        <v>171</v>
      </c>
      <c r="G415" s="231">
        <v>30900.7</v>
      </c>
    </row>
    <row r="416" spans="1:7" ht="31.5">
      <c r="A416" s="243" t="s">
        <v>154</v>
      </c>
      <c r="B416" s="244">
        <v>917</v>
      </c>
      <c r="C416" s="245">
        <v>1</v>
      </c>
      <c r="D416" s="245">
        <v>4</v>
      </c>
      <c r="E416" s="228" t="s">
        <v>447</v>
      </c>
      <c r="F416" s="229" t="s">
        <v>155</v>
      </c>
      <c r="G416" s="231">
        <v>3259.8</v>
      </c>
    </row>
    <row r="417" spans="1:7">
      <c r="A417" s="243" t="s">
        <v>172</v>
      </c>
      <c r="B417" s="244">
        <v>917</v>
      </c>
      <c r="C417" s="245">
        <v>1</v>
      </c>
      <c r="D417" s="245">
        <v>4</v>
      </c>
      <c r="E417" s="228" t="s">
        <v>447</v>
      </c>
      <c r="F417" s="229" t="s">
        <v>173</v>
      </c>
      <c r="G417" s="231">
        <v>25</v>
      </c>
    </row>
    <row r="418" spans="1:7">
      <c r="A418" s="243" t="s">
        <v>166</v>
      </c>
      <c r="B418" s="244">
        <v>917</v>
      </c>
      <c r="C418" s="245">
        <v>1</v>
      </c>
      <c r="D418" s="245">
        <v>4</v>
      </c>
      <c r="E418" s="228" t="s">
        <v>447</v>
      </c>
      <c r="F418" s="229" t="s">
        <v>167</v>
      </c>
      <c r="G418" s="231">
        <v>18.600000000000001</v>
      </c>
    </row>
    <row r="419" spans="1:7" ht="141.75">
      <c r="A419" s="243" t="s">
        <v>228</v>
      </c>
      <c r="B419" s="244">
        <v>917</v>
      </c>
      <c r="C419" s="245">
        <v>1</v>
      </c>
      <c r="D419" s="245">
        <v>4</v>
      </c>
      <c r="E419" s="228" t="s">
        <v>448</v>
      </c>
      <c r="F419" s="229" t="s">
        <v>147</v>
      </c>
      <c r="G419" s="231">
        <v>13627</v>
      </c>
    </row>
    <row r="420" spans="1:7" ht="63">
      <c r="A420" s="243" t="s">
        <v>170</v>
      </c>
      <c r="B420" s="244">
        <v>917</v>
      </c>
      <c r="C420" s="245">
        <v>1</v>
      </c>
      <c r="D420" s="245">
        <v>4</v>
      </c>
      <c r="E420" s="228" t="s">
        <v>448</v>
      </c>
      <c r="F420" s="229" t="s">
        <v>171</v>
      </c>
      <c r="G420" s="231">
        <v>13627</v>
      </c>
    </row>
    <row r="421" spans="1:7" ht="141.75">
      <c r="A421" s="243" t="s">
        <v>228</v>
      </c>
      <c r="B421" s="244">
        <v>917</v>
      </c>
      <c r="C421" s="245">
        <v>1</v>
      </c>
      <c r="D421" s="245">
        <v>4</v>
      </c>
      <c r="E421" s="228" t="s">
        <v>449</v>
      </c>
      <c r="F421" s="229" t="s">
        <v>147</v>
      </c>
      <c r="G421" s="231">
        <v>806</v>
      </c>
    </row>
    <row r="422" spans="1:7" ht="63">
      <c r="A422" s="243" t="s">
        <v>170</v>
      </c>
      <c r="B422" s="244">
        <v>917</v>
      </c>
      <c r="C422" s="245">
        <v>1</v>
      </c>
      <c r="D422" s="245">
        <v>4</v>
      </c>
      <c r="E422" s="228" t="s">
        <v>449</v>
      </c>
      <c r="F422" s="229" t="s">
        <v>171</v>
      </c>
      <c r="G422" s="231">
        <v>806</v>
      </c>
    </row>
    <row r="423" spans="1:7" ht="31.5">
      <c r="A423" s="243" t="s">
        <v>456</v>
      </c>
      <c r="B423" s="244">
        <v>917</v>
      </c>
      <c r="C423" s="245">
        <v>1</v>
      </c>
      <c r="D423" s="245">
        <v>4</v>
      </c>
      <c r="E423" s="228" t="s">
        <v>457</v>
      </c>
      <c r="F423" s="229" t="s">
        <v>147</v>
      </c>
      <c r="G423" s="231">
        <v>5246.4</v>
      </c>
    </row>
    <row r="424" spans="1:7" ht="63">
      <c r="A424" s="243" t="s">
        <v>461</v>
      </c>
      <c r="B424" s="244">
        <v>917</v>
      </c>
      <c r="C424" s="245">
        <v>1</v>
      </c>
      <c r="D424" s="245">
        <v>4</v>
      </c>
      <c r="E424" s="228" t="s">
        <v>462</v>
      </c>
      <c r="F424" s="229" t="s">
        <v>147</v>
      </c>
      <c r="G424" s="231">
        <v>1820.3</v>
      </c>
    </row>
    <row r="425" spans="1:7" ht="63">
      <c r="A425" s="243" t="s">
        <v>170</v>
      </c>
      <c r="B425" s="244">
        <v>917</v>
      </c>
      <c r="C425" s="245">
        <v>1</v>
      </c>
      <c r="D425" s="245">
        <v>4</v>
      </c>
      <c r="E425" s="228" t="s">
        <v>462</v>
      </c>
      <c r="F425" s="229" t="s">
        <v>171</v>
      </c>
      <c r="G425" s="231">
        <v>1671.1</v>
      </c>
    </row>
    <row r="426" spans="1:7" ht="31.5">
      <c r="A426" s="243" t="s">
        <v>154</v>
      </c>
      <c r="B426" s="244">
        <v>917</v>
      </c>
      <c r="C426" s="245">
        <v>1</v>
      </c>
      <c r="D426" s="245">
        <v>4</v>
      </c>
      <c r="E426" s="228" t="s">
        <v>462</v>
      </c>
      <c r="F426" s="229" t="s">
        <v>155</v>
      </c>
      <c r="G426" s="231">
        <v>149.19999999999999</v>
      </c>
    </row>
    <row r="427" spans="1:7" ht="63">
      <c r="A427" s="243" t="s">
        <v>463</v>
      </c>
      <c r="B427" s="244">
        <v>917</v>
      </c>
      <c r="C427" s="245">
        <v>1</v>
      </c>
      <c r="D427" s="245">
        <v>4</v>
      </c>
      <c r="E427" s="228" t="s">
        <v>464</v>
      </c>
      <c r="F427" s="229" t="s">
        <v>147</v>
      </c>
      <c r="G427" s="231">
        <v>1699.6</v>
      </c>
    </row>
    <row r="428" spans="1:7" ht="63">
      <c r="A428" s="243" t="s">
        <v>170</v>
      </c>
      <c r="B428" s="244">
        <v>917</v>
      </c>
      <c r="C428" s="245">
        <v>1</v>
      </c>
      <c r="D428" s="245">
        <v>4</v>
      </c>
      <c r="E428" s="228" t="s">
        <v>464</v>
      </c>
      <c r="F428" s="229" t="s">
        <v>171</v>
      </c>
      <c r="G428" s="231">
        <v>1505.4</v>
      </c>
    </row>
    <row r="429" spans="1:7" ht="31.5">
      <c r="A429" s="243" t="s">
        <v>154</v>
      </c>
      <c r="B429" s="244">
        <v>917</v>
      </c>
      <c r="C429" s="245">
        <v>1</v>
      </c>
      <c r="D429" s="245">
        <v>4</v>
      </c>
      <c r="E429" s="228" t="s">
        <v>464</v>
      </c>
      <c r="F429" s="229" t="s">
        <v>155</v>
      </c>
      <c r="G429" s="231">
        <v>194.2</v>
      </c>
    </row>
    <row r="430" spans="1:7" ht="31.5">
      <c r="A430" s="243" t="s">
        <v>465</v>
      </c>
      <c r="B430" s="244">
        <v>917</v>
      </c>
      <c r="C430" s="245">
        <v>1</v>
      </c>
      <c r="D430" s="245">
        <v>4</v>
      </c>
      <c r="E430" s="228" t="s">
        <v>466</v>
      </c>
      <c r="F430" s="229" t="s">
        <v>147</v>
      </c>
      <c r="G430" s="231">
        <v>821.3</v>
      </c>
    </row>
    <row r="431" spans="1:7" ht="63">
      <c r="A431" s="243" t="s">
        <v>170</v>
      </c>
      <c r="B431" s="244">
        <v>917</v>
      </c>
      <c r="C431" s="245">
        <v>1</v>
      </c>
      <c r="D431" s="245">
        <v>4</v>
      </c>
      <c r="E431" s="228" t="s">
        <v>466</v>
      </c>
      <c r="F431" s="229" t="s">
        <v>171</v>
      </c>
      <c r="G431" s="231">
        <v>752.1</v>
      </c>
    </row>
    <row r="432" spans="1:7" ht="31.5">
      <c r="A432" s="243" t="s">
        <v>154</v>
      </c>
      <c r="B432" s="244">
        <v>917</v>
      </c>
      <c r="C432" s="245">
        <v>1</v>
      </c>
      <c r="D432" s="245">
        <v>4</v>
      </c>
      <c r="E432" s="228" t="s">
        <v>466</v>
      </c>
      <c r="F432" s="229" t="s">
        <v>155</v>
      </c>
      <c r="G432" s="231">
        <v>69.2</v>
      </c>
    </row>
    <row r="433" spans="1:7" ht="47.25">
      <c r="A433" s="243" t="s">
        <v>467</v>
      </c>
      <c r="B433" s="244">
        <v>917</v>
      </c>
      <c r="C433" s="245">
        <v>1</v>
      </c>
      <c r="D433" s="245">
        <v>4</v>
      </c>
      <c r="E433" s="228" t="s">
        <v>468</v>
      </c>
      <c r="F433" s="229" t="s">
        <v>147</v>
      </c>
      <c r="G433" s="231">
        <v>904.5</v>
      </c>
    </row>
    <row r="434" spans="1:7" ht="63">
      <c r="A434" s="243" t="s">
        <v>170</v>
      </c>
      <c r="B434" s="244">
        <v>917</v>
      </c>
      <c r="C434" s="245">
        <v>1</v>
      </c>
      <c r="D434" s="245">
        <v>4</v>
      </c>
      <c r="E434" s="228" t="s">
        <v>468</v>
      </c>
      <c r="F434" s="229" t="s">
        <v>171</v>
      </c>
      <c r="G434" s="231">
        <v>835.6</v>
      </c>
    </row>
    <row r="435" spans="1:7" ht="31.5">
      <c r="A435" s="243" t="s">
        <v>154</v>
      </c>
      <c r="B435" s="244">
        <v>917</v>
      </c>
      <c r="C435" s="245">
        <v>1</v>
      </c>
      <c r="D435" s="245">
        <v>4</v>
      </c>
      <c r="E435" s="228" t="s">
        <v>468</v>
      </c>
      <c r="F435" s="229" t="s">
        <v>155</v>
      </c>
      <c r="G435" s="231">
        <v>68.900000000000006</v>
      </c>
    </row>
    <row r="436" spans="1:7" ht="94.5">
      <c r="A436" s="243" t="s">
        <v>469</v>
      </c>
      <c r="B436" s="244">
        <v>917</v>
      </c>
      <c r="C436" s="245">
        <v>1</v>
      </c>
      <c r="D436" s="245">
        <v>4</v>
      </c>
      <c r="E436" s="228" t="s">
        <v>470</v>
      </c>
      <c r="F436" s="229" t="s">
        <v>147</v>
      </c>
      <c r="G436" s="231">
        <v>0.7</v>
      </c>
    </row>
    <row r="437" spans="1:7" ht="31.5">
      <c r="A437" s="243" t="s">
        <v>154</v>
      </c>
      <c r="B437" s="244">
        <v>917</v>
      </c>
      <c r="C437" s="245">
        <v>1</v>
      </c>
      <c r="D437" s="245">
        <v>4</v>
      </c>
      <c r="E437" s="228" t="s">
        <v>470</v>
      </c>
      <c r="F437" s="229" t="s">
        <v>155</v>
      </c>
      <c r="G437" s="231">
        <v>0.7</v>
      </c>
    </row>
    <row r="438" spans="1:7">
      <c r="A438" s="243" t="s">
        <v>460</v>
      </c>
      <c r="B438" s="244">
        <v>917</v>
      </c>
      <c r="C438" s="245">
        <v>1</v>
      </c>
      <c r="D438" s="245">
        <v>5</v>
      </c>
      <c r="E438" s="228" t="s">
        <v>147</v>
      </c>
      <c r="F438" s="229" t="s">
        <v>147</v>
      </c>
      <c r="G438" s="231">
        <v>31</v>
      </c>
    </row>
    <row r="439" spans="1:7" ht="47.25">
      <c r="A439" s="243" t="s">
        <v>418</v>
      </c>
      <c r="B439" s="244">
        <v>917</v>
      </c>
      <c r="C439" s="245">
        <v>1</v>
      </c>
      <c r="D439" s="245">
        <v>5</v>
      </c>
      <c r="E439" s="228" t="s">
        <v>419</v>
      </c>
      <c r="F439" s="229" t="s">
        <v>147</v>
      </c>
      <c r="G439" s="231">
        <v>31</v>
      </c>
    </row>
    <row r="440" spans="1:7" ht="31.5">
      <c r="A440" s="243" t="s">
        <v>420</v>
      </c>
      <c r="B440" s="244">
        <v>917</v>
      </c>
      <c r="C440" s="245">
        <v>1</v>
      </c>
      <c r="D440" s="245">
        <v>5</v>
      </c>
      <c r="E440" s="228" t="s">
        <v>421</v>
      </c>
      <c r="F440" s="229" t="s">
        <v>147</v>
      </c>
      <c r="G440" s="231">
        <v>31</v>
      </c>
    </row>
    <row r="441" spans="1:7" ht="31.5">
      <c r="A441" s="243" t="s">
        <v>456</v>
      </c>
      <c r="B441" s="244">
        <v>917</v>
      </c>
      <c r="C441" s="245">
        <v>1</v>
      </c>
      <c r="D441" s="245">
        <v>5</v>
      </c>
      <c r="E441" s="228" t="s">
        <v>457</v>
      </c>
      <c r="F441" s="229" t="s">
        <v>147</v>
      </c>
      <c r="G441" s="231">
        <v>31</v>
      </c>
    </row>
    <row r="442" spans="1:7" ht="47.25">
      <c r="A442" s="243" t="s">
        <v>458</v>
      </c>
      <c r="B442" s="244">
        <v>917</v>
      </c>
      <c r="C442" s="245">
        <v>1</v>
      </c>
      <c r="D442" s="245">
        <v>5</v>
      </c>
      <c r="E442" s="228" t="s">
        <v>459</v>
      </c>
      <c r="F442" s="229" t="s">
        <v>147</v>
      </c>
      <c r="G442" s="231">
        <v>31</v>
      </c>
    </row>
    <row r="443" spans="1:7" ht="31.5">
      <c r="A443" s="243" t="s">
        <v>154</v>
      </c>
      <c r="B443" s="244">
        <v>917</v>
      </c>
      <c r="C443" s="245">
        <v>1</v>
      </c>
      <c r="D443" s="245">
        <v>5</v>
      </c>
      <c r="E443" s="228" t="s">
        <v>459</v>
      </c>
      <c r="F443" s="229" t="s">
        <v>155</v>
      </c>
      <c r="G443" s="231">
        <v>31</v>
      </c>
    </row>
    <row r="444" spans="1:7">
      <c r="A444" s="243" t="s">
        <v>647</v>
      </c>
      <c r="B444" s="244">
        <v>917</v>
      </c>
      <c r="C444" s="245">
        <v>1</v>
      </c>
      <c r="D444" s="245">
        <v>7</v>
      </c>
      <c r="E444" s="228" t="s">
        <v>147</v>
      </c>
      <c r="F444" s="229" t="s">
        <v>147</v>
      </c>
      <c r="G444" s="231">
        <v>160</v>
      </c>
    </row>
    <row r="445" spans="1:7">
      <c r="A445" s="243" t="s">
        <v>620</v>
      </c>
      <c r="B445" s="244">
        <v>917</v>
      </c>
      <c r="C445" s="245">
        <v>1</v>
      </c>
      <c r="D445" s="245">
        <v>7</v>
      </c>
      <c r="E445" s="228" t="s">
        <v>621</v>
      </c>
      <c r="F445" s="229" t="s">
        <v>147</v>
      </c>
      <c r="G445" s="231">
        <v>160</v>
      </c>
    </row>
    <row r="446" spans="1:7">
      <c r="A446" s="243" t="s">
        <v>643</v>
      </c>
      <c r="B446" s="244">
        <v>917</v>
      </c>
      <c r="C446" s="245">
        <v>1</v>
      </c>
      <c r="D446" s="245">
        <v>7</v>
      </c>
      <c r="E446" s="228" t="s">
        <v>644</v>
      </c>
      <c r="F446" s="229" t="s">
        <v>147</v>
      </c>
      <c r="G446" s="231">
        <v>160</v>
      </c>
    </row>
    <row r="447" spans="1:7" ht="31.5">
      <c r="A447" s="243" t="s">
        <v>645</v>
      </c>
      <c r="B447" s="244">
        <v>917</v>
      </c>
      <c r="C447" s="245">
        <v>1</v>
      </c>
      <c r="D447" s="245">
        <v>7</v>
      </c>
      <c r="E447" s="228" t="s">
        <v>646</v>
      </c>
      <c r="F447" s="229" t="s">
        <v>147</v>
      </c>
      <c r="G447" s="231">
        <v>160</v>
      </c>
    </row>
    <row r="448" spans="1:7" ht="31.5">
      <c r="A448" s="243" t="s">
        <v>645</v>
      </c>
      <c r="B448" s="244">
        <v>917</v>
      </c>
      <c r="C448" s="245">
        <v>1</v>
      </c>
      <c r="D448" s="245">
        <v>7</v>
      </c>
      <c r="E448" s="228" t="s">
        <v>646</v>
      </c>
      <c r="F448" s="229" t="s">
        <v>147</v>
      </c>
      <c r="G448" s="231">
        <v>160</v>
      </c>
    </row>
    <row r="449" spans="1:7">
      <c r="A449" s="243" t="s">
        <v>166</v>
      </c>
      <c r="B449" s="244">
        <v>917</v>
      </c>
      <c r="C449" s="245">
        <v>1</v>
      </c>
      <c r="D449" s="245">
        <v>7</v>
      </c>
      <c r="E449" s="228" t="s">
        <v>646</v>
      </c>
      <c r="F449" s="229" t="s">
        <v>167</v>
      </c>
      <c r="G449" s="231">
        <v>160</v>
      </c>
    </row>
    <row r="450" spans="1:7">
      <c r="A450" s="243" t="s">
        <v>652</v>
      </c>
      <c r="B450" s="244">
        <v>917</v>
      </c>
      <c r="C450" s="245">
        <v>1</v>
      </c>
      <c r="D450" s="245">
        <v>11</v>
      </c>
      <c r="E450" s="228" t="s">
        <v>147</v>
      </c>
      <c r="F450" s="229" t="s">
        <v>147</v>
      </c>
      <c r="G450" s="231">
        <v>300</v>
      </c>
    </row>
    <row r="451" spans="1:7">
      <c r="A451" s="243" t="s">
        <v>620</v>
      </c>
      <c r="B451" s="244">
        <v>917</v>
      </c>
      <c r="C451" s="245">
        <v>1</v>
      </c>
      <c r="D451" s="245">
        <v>11</v>
      </c>
      <c r="E451" s="228" t="s">
        <v>621</v>
      </c>
      <c r="F451" s="229" t="s">
        <v>147</v>
      </c>
      <c r="G451" s="231">
        <v>300</v>
      </c>
    </row>
    <row r="452" spans="1:7">
      <c r="A452" s="243" t="s">
        <v>648</v>
      </c>
      <c r="B452" s="244">
        <v>917</v>
      </c>
      <c r="C452" s="245">
        <v>1</v>
      </c>
      <c r="D452" s="245">
        <v>11</v>
      </c>
      <c r="E452" s="228" t="s">
        <v>649</v>
      </c>
      <c r="F452" s="229" t="s">
        <v>147</v>
      </c>
      <c r="G452" s="231">
        <v>300</v>
      </c>
    </row>
    <row r="453" spans="1:7" ht="31.5">
      <c r="A453" s="243" t="s">
        <v>650</v>
      </c>
      <c r="B453" s="244">
        <v>917</v>
      </c>
      <c r="C453" s="245">
        <v>1</v>
      </c>
      <c r="D453" s="245">
        <v>11</v>
      </c>
      <c r="E453" s="228" t="s">
        <v>651</v>
      </c>
      <c r="F453" s="229" t="s">
        <v>147</v>
      </c>
      <c r="G453" s="231">
        <v>300</v>
      </c>
    </row>
    <row r="454" spans="1:7">
      <c r="A454" s="243" t="s">
        <v>166</v>
      </c>
      <c r="B454" s="244">
        <v>917</v>
      </c>
      <c r="C454" s="245">
        <v>1</v>
      </c>
      <c r="D454" s="245">
        <v>11</v>
      </c>
      <c r="E454" s="228" t="s">
        <v>651</v>
      </c>
      <c r="F454" s="229" t="s">
        <v>167</v>
      </c>
      <c r="G454" s="231">
        <v>300</v>
      </c>
    </row>
    <row r="455" spans="1:7">
      <c r="A455" s="243" t="s">
        <v>309</v>
      </c>
      <c r="B455" s="244">
        <v>917</v>
      </c>
      <c r="C455" s="245">
        <v>1</v>
      </c>
      <c r="D455" s="245">
        <v>13</v>
      </c>
      <c r="E455" s="228" t="s">
        <v>147</v>
      </c>
      <c r="F455" s="229" t="s">
        <v>147</v>
      </c>
      <c r="G455" s="231">
        <v>2067.6999999999998</v>
      </c>
    </row>
    <row r="456" spans="1:7" ht="47.25">
      <c r="A456" s="243" t="s">
        <v>301</v>
      </c>
      <c r="B456" s="244">
        <v>917</v>
      </c>
      <c r="C456" s="245">
        <v>1</v>
      </c>
      <c r="D456" s="245">
        <v>13</v>
      </c>
      <c r="E456" s="228" t="s">
        <v>302</v>
      </c>
      <c r="F456" s="229" t="s">
        <v>147</v>
      </c>
      <c r="G456" s="231">
        <v>142.9</v>
      </c>
    </row>
    <row r="457" spans="1:7" ht="47.25">
      <c r="A457" s="243" t="s">
        <v>303</v>
      </c>
      <c r="B457" s="244">
        <v>917</v>
      </c>
      <c r="C457" s="245">
        <v>1</v>
      </c>
      <c r="D457" s="245">
        <v>13</v>
      </c>
      <c r="E457" s="228" t="s">
        <v>304</v>
      </c>
      <c r="F457" s="229" t="s">
        <v>147</v>
      </c>
      <c r="G457" s="231">
        <v>142.9</v>
      </c>
    </row>
    <row r="458" spans="1:7" ht="47.25">
      <c r="A458" s="243" t="s">
        <v>305</v>
      </c>
      <c r="B458" s="244">
        <v>917</v>
      </c>
      <c r="C458" s="245">
        <v>1</v>
      </c>
      <c r="D458" s="245">
        <v>13</v>
      </c>
      <c r="E458" s="228" t="s">
        <v>306</v>
      </c>
      <c r="F458" s="229" t="s">
        <v>147</v>
      </c>
      <c r="G458" s="231">
        <v>112.9</v>
      </c>
    </row>
    <row r="459" spans="1:7" ht="31.5">
      <c r="A459" s="243" t="s">
        <v>307</v>
      </c>
      <c r="B459" s="244">
        <v>917</v>
      </c>
      <c r="C459" s="245">
        <v>1</v>
      </c>
      <c r="D459" s="245">
        <v>13</v>
      </c>
      <c r="E459" s="228" t="s">
        <v>308</v>
      </c>
      <c r="F459" s="229" t="s">
        <v>147</v>
      </c>
      <c r="G459" s="231">
        <v>112.9</v>
      </c>
    </row>
    <row r="460" spans="1:7" ht="31.5">
      <c r="A460" s="243" t="s">
        <v>154</v>
      </c>
      <c r="B460" s="244">
        <v>917</v>
      </c>
      <c r="C460" s="245">
        <v>1</v>
      </c>
      <c r="D460" s="245">
        <v>13</v>
      </c>
      <c r="E460" s="228" t="s">
        <v>308</v>
      </c>
      <c r="F460" s="229" t="s">
        <v>155</v>
      </c>
      <c r="G460" s="231">
        <v>3.7</v>
      </c>
    </row>
    <row r="461" spans="1:7">
      <c r="A461" s="243" t="s">
        <v>172</v>
      </c>
      <c r="B461" s="244">
        <v>917</v>
      </c>
      <c r="C461" s="245">
        <v>1</v>
      </c>
      <c r="D461" s="245">
        <v>13</v>
      </c>
      <c r="E461" s="228" t="s">
        <v>308</v>
      </c>
      <c r="F461" s="229" t="s">
        <v>173</v>
      </c>
      <c r="G461" s="231">
        <v>109.2</v>
      </c>
    </row>
    <row r="462" spans="1:7" ht="31.5">
      <c r="A462" s="243" t="s">
        <v>310</v>
      </c>
      <c r="B462" s="244">
        <v>917</v>
      </c>
      <c r="C462" s="245">
        <v>1</v>
      </c>
      <c r="D462" s="245">
        <v>13</v>
      </c>
      <c r="E462" s="228" t="s">
        <v>311</v>
      </c>
      <c r="F462" s="229" t="s">
        <v>147</v>
      </c>
      <c r="G462" s="231">
        <v>30</v>
      </c>
    </row>
    <row r="463" spans="1:7" ht="47.25">
      <c r="A463" s="243" t="s">
        <v>312</v>
      </c>
      <c r="B463" s="244">
        <v>917</v>
      </c>
      <c r="C463" s="245">
        <v>1</v>
      </c>
      <c r="D463" s="245">
        <v>13</v>
      </c>
      <c r="E463" s="228" t="s">
        <v>313</v>
      </c>
      <c r="F463" s="229" t="s">
        <v>147</v>
      </c>
      <c r="G463" s="231">
        <v>30</v>
      </c>
    </row>
    <row r="464" spans="1:7">
      <c r="A464" s="243" t="s">
        <v>172</v>
      </c>
      <c r="B464" s="244">
        <v>917</v>
      </c>
      <c r="C464" s="245">
        <v>1</v>
      </c>
      <c r="D464" s="245">
        <v>13</v>
      </c>
      <c r="E464" s="228" t="s">
        <v>313</v>
      </c>
      <c r="F464" s="229" t="s">
        <v>173</v>
      </c>
      <c r="G464" s="231">
        <v>30</v>
      </c>
    </row>
    <row r="465" spans="1:7" ht="47.25">
      <c r="A465" s="243" t="s">
        <v>418</v>
      </c>
      <c r="B465" s="244">
        <v>917</v>
      </c>
      <c r="C465" s="245">
        <v>1</v>
      </c>
      <c r="D465" s="245">
        <v>13</v>
      </c>
      <c r="E465" s="228" t="s">
        <v>419</v>
      </c>
      <c r="F465" s="229" t="s">
        <v>147</v>
      </c>
      <c r="G465" s="231">
        <v>1451.1</v>
      </c>
    </row>
    <row r="466" spans="1:7" ht="31.5">
      <c r="A466" s="243" t="s">
        <v>420</v>
      </c>
      <c r="B466" s="244">
        <v>917</v>
      </c>
      <c r="C466" s="245">
        <v>1</v>
      </c>
      <c r="D466" s="245">
        <v>13</v>
      </c>
      <c r="E466" s="228" t="s">
        <v>421</v>
      </c>
      <c r="F466" s="229" t="s">
        <v>147</v>
      </c>
      <c r="G466" s="231">
        <v>1441.1</v>
      </c>
    </row>
    <row r="467" spans="1:7" ht="32.25" customHeight="1">
      <c r="A467" s="243" t="s">
        <v>435</v>
      </c>
      <c r="B467" s="244">
        <v>917</v>
      </c>
      <c r="C467" s="245">
        <v>1</v>
      </c>
      <c r="D467" s="245">
        <v>13</v>
      </c>
      <c r="E467" s="228" t="s">
        <v>436</v>
      </c>
      <c r="F467" s="229" t="s">
        <v>147</v>
      </c>
      <c r="G467" s="231">
        <v>1257.3</v>
      </c>
    </row>
    <row r="468" spans="1:7" ht="63">
      <c r="A468" s="243" t="s">
        <v>437</v>
      </c>
      <c r="B468" s="244">
        <v>917</v>
      </c>
      <c r="C468" s="245">
        <v>1</v>
      </c>
      <c r="D468" s="245">
        <v>13</v>
      </c>
      <c r="E468" s="228" t="s">
        <v>438</v>
      </c>
      <c r="F468" s="229" t="s">
        <v>147</v>
      </c>
      <c r="G468" s="231">
        <v>1248.3</v>
      </c>
    </row>
    <row r="469" spans="1:7">
      <c r="A469" s="243" t="s">
        <v>172</v>
      </c>
      <c r="B469" s="244">
        <v>917</v>
      </c>
      <c r="C469" s="245">
        <v>1</v>
      </c>
      <c r="D469" s="245">
        <v>13</v>
      </c>
      <c r="E469" s="228" t="s">
        <v>438</v>
      </c>
      <c r="F469" s="229" t="s">
        <v>173</v>
      </c>
      <c r="G469" s="231">
        <v>1248.3</v>
      </c>
    </row>
    <row r="470" spans="1:7" ht="31.5">
      <c r="A470" s="243" t="s">
        <v>439</v>
      </c>
      <c r="B470" s="244">
        <v>917</v>
      </c>
      <c r="C470" s="245">
        <v>1</v>
      </c>
      <c r="D470" s="245">
        <v>13</v>
      </c>
      <c r="E470" s="228" t="s">
        <v>440</v>
      </c>
      <c r="F470" s="229" t="s">
        <v>147</v>
      </c>
      <c r="G470" s="231">
        <v>9</v>
      </c>
    </row>
    <row r="471" spans="1:7">
      <c r="A471" s="243" t="s">
        <v>172</v>
      </c>
      <c r="B471" s="244">
        <v>917</v>
      </c>
      <c r="C471" s="245">
        <v>1</v>
      </c>
      <c r="D471" s="245">
        <v>13</v>
      </c>
      <c r="E471" s="228" t="s">
        <v>440</v>
      </c>
      <c r="F471" s="229" t="s">
        <v>173</v>
      </c>
      <c r="G471" s="231">
        <v>9</v>
      </c>
    </row>
    <row r="472" spans="1:7">
      <c r="A472" s="243" t="s">
        <v>441</v>
      </c>
      <c r="B472" s="244">
        <v>917</v>
      </c>
      <c r="C472" s="245">
        <v>1</v>
      </c>
      <c r="D472" s="245">
        <v>13</v>
      </c>
      <c r="E472" s="228" t="s">
        <v>442</v>
      </c>
      <c r="F472" s="229" t="s">
        <v>147</v>
      </c>
      <c r="G472" s="231">
        <v>183.8</v>
      </c>
    </row>
    <row r="473" spans="1:7" ht="31.5">
      <c r="A473" s="243" t="s">
        <v>443</v>
      </c>
      <c r="B473" s="244">
        <v>917</v>
      </c>
      <c r="C473" s="245">
        <v>1</v>
      </c>
      <c r="D473" s="245">
        <v>13</v>
      </c>
      <c r="E473" s="228" t="s">
        <v>444</v>
      </c>
      <c r="F473" s="229" t="s">
        <v>147</v>
      </c>
      <c r="G473" s="231">
        <v>183.8</v>
      </c>
    </row>
    <row r="474" spans="1:7">
      <c r="A474" s="243" t="s">
        <v>166</v>
      </c>
      <c r="B474" s="244">
        <v>917</v>
      </c>
      <c r="C474" s="245">
        <v>1</v>
      </c>
      <c r="D474" s="245">
        <v>13</v>
      </c>
      <c r="E474" s="228" t="s">
        <v>444</v>
      </c>
      <c r="F474" s="229" t="s">
        <v>167</v>
      </c>
      <c r="G474" s="231">
        <v>183.8</v>
      </c>
    </row>
    <row r="475" spans="1:7" ht="18.75" customHeight="1">
      <c r="A475" s="243" t="s">
        <v>471</v>
      </c>
      <c r="B475" s="244">
        <v>917</v>
      </c>
      <c r="C475" s="245">
        <v>1</v>
      </c>
      <c r="D475" s="245">
        <v>13</v>
      </c>
      <c r="E475" s="228" t="s">
        <v>472</v>
      </c>
      <c r="F475" s="229" t="s">
        <v>147</v>
      </c>
      <c r="G475" s="231">
        <v>10</v>
      </c>
    </row>
    <row r="476" spans="1:7" ht="47.25">
      <c r="A476" s="243" t="s">
        <v>473</v>
      </c>
      <c r="B476" s="244">
        <v>917</v>
      </c>
      <c r="C476" s="245">
        <v>1</v>
      </c>
      <c r="D476" s="245">
        <v>13</v>
      </c>
      <c r="E476" s="228" t="s">
        <v>474</v>
      </c>
      <c r="F476" s="229" t="s">
        <v>147</v>
      </c>
      <c r="G476" s="231">
        <v>10</v>
      </c>
    </row>
    <row r="477" spans="1:7">
      <c r="A477" s="243" t="s">
        <v>475</v>
      </c>
      <c r="B477" s="244">
        <v>917</v>
      </c>
      <c r="C477" s="245">
        <v>1</v>
      </c>
      <c r="D477" s="245">
        <v>13</v>
      </c>
      <c r="E477" s="228" t="s">
        <v>476</v>
      </c>
      <c r="F477" s="229" t="s">
        <v>147</v>
      </c>
      <c r="G477" s="231">
        <v>10</v>
      </c>
    </row>
    <row r="478" spans="1:7" ht="31.5">
      <c r="A478" s="243" t="s">
        <v>154</v>
      </c>
      <c r="B478" s="244">
        <v>917</v>
      </c>
      <c r="C478" s="245">
        <v>1</v>
      </c>
      <c r="D478" s="245">
        <v>13</v>
      </c>
      <c r="E478" s="228" t="s">
        <v>476</v>
      </c>
      <c r="F478" s="229" t="s">
        <v>155</v>
      </c>
      <c r="G478" s="231">
        <v>10</v>
      </c>
    </row>
    <row r="479" spans="1:7" ht="47.25">
      <c r="A479" s="243" t="s">
        <v>477</v>
      </c>
      <c r="B479" s="244">
        <v>917</v>
      </c>
      <c r="C479" s="245">
        <v>1</v>
      </c>
      <c r="D479" s="245">
        <v>13</v>
      </c>
      <c r="E479" s="228" t="s">
        <v>478</v>
      </c>
      <c r="F479" s="229" t="s">
        <v>147</v>
      </c>
      <c r="G479" s="231">
        <v>103.5</v>
      </c>
    </row>
    <row r="480" spans="1:7" ht="30.75" customHeight="1">
      <c r="A480" s="243" t="s">
        <v>493</v>
      </c>
      <c r="B480" s="244">
        <v>917</v>
      </c>
      <c r="C480" s="245">
        <v>1</v>
      </c>
      <c r="D480" s="245">
        <v>13</v>
      </c>
      <c r="E480" s="228" t="s">
        <v>494</v>
      </c>
      <c r="F480" s="229" t="s">
        <v>147</v>
      </c>
      <c r="G480" s="231">
        <v>33.5</v>
      </c>
    </row>
    <row r="481" spans="1:7" ht="63">
      <c r="A481" s="243" t="s">
        <v>495</v>
      </c>
      <c r="B481" s="244">
        <v>917</v>
      </c>
      <c r="C481" s="245">
        <v>1</v>
      </c>
      <c r="D481" s="245">
        <v>13</v>
      </c>
      <c r="E481" s="228" t="s">
        <v>496</v>
      </c>
      <c r="F481" s="229" t="s">
        <v>147</v>
      </c>
      <c r="G481" s="231">
        <v>33.5</v>
      </c>
    </row>
    <row r="482" spans="1:7">
      <c r="A482" s="243" t="s">
        <v>497</v>
      </c>
      <c r="B482" s="244">
        <v>917</v>
      </c>
      <c r="C482" s="245">
        <v>1</v>
      </c>
      <c r="D482" s="245">
        <v>13</v>
      </c>
      <c r="E482" s="228" t="s">
        <v>498</v>
      </c>
      <c r="F482" s="229" t="s">
        <v>147</v>
      </c>
      <c r="G482" s="231">
        <v>30.5</v>
      </c>
    </row>
    <row r="483" spans="1:7" ht="31.5">
      <c r="A483" s="243" t="s">
        <v>154</v>
      </c>
      <c r="B483" s="244">
        <v>917</v>
      </c>
      <c r="C483" s="245">
        <v>1</v>
      </c>
      <c r="D483" s="245">
        <v>13</v>
      </c>
      <c r="E483" s="228" t="s">
        <v>498</v>
      </c>
      <c r="F483" s="229" t="s">
        <v>155</v>
      </c>
      <c r="G483" s="231">
        <v>30.5</v>
      </c>
    </row>
    <row r="484" spans="1:7">
      <c r="A484" s="243" t="s">
        <v>499</v>
      </c>
      <c r="B484" s="244">
        <v>917</v>
      </c>
      <c r="C484" s="245">
        <v>1</v>
      </c>
      <c r="D484" s="245">
        <v>13</v>
      </c>
      <c r="E484" s="228" t="s">
        <v>500</v>
      </c>
      <c r="F484" s="229" t="s">
        <v>147</v>
      </c>
      <c r="G484" s="231">
        <v>3</v>
      </c>
    </row>
    <row r="485" spans="1:7" ht="31.5">
      <c r="A485" s="243" t="s">
        <v>154</v>
      </c>
      <c r="B485" s="244">
        <v>917</v>
      </c>
      <c r="C485" s="245">
        <v>1</v>
      </c>
      <c r="D485" s="245">
        <v>13</v>
      </c>
      <c r="E485" s="228" t="s">
        <v>500</v>
      </c>
      <c r="F485" s="229" t="s">
        <v>155</v>
      </c>
      <c r="G485" s="231">
        <v>3</v>
      </c>
    </row>
    <row r="486" spans="1:7" ht="31.5">
      <c r="A486" s="243" t="s">
        <v>501</v>
      </c>
      <c r="B486" s="244">
        <v>917</v>
      </c>
      <c r="C486" s="245">
        <v>1</v>
      </c>
      <c r="D486" s="245">
        <v>13</v>
      </c>
      <c r="E486" s="228" t="s">
        <v>502</v>
      </c>
      <c r="F486" s="229" t="s">
        <v>147</v>
      </c>
      <c r="G486" s="231">
        <v>70</v>
      </c>
    </row>
    <row r="487" spans="1:7" ht="47.25">
      <c r="A487" s="243" t="s">
        <v>503</v>
      </c>
      <c r="B487" s="244">
        <v>917</v>
      </c>
      <c r="C487" s="245">
        <v>1</v>
      </c>
      <c r="D487" s="245">
        <v>13</v>
      </c>
      <c r="E487" s="228" t="s">
        <v>504</v>
      </c>
      <c r="F487" s="229" t="s">
        <v>147</v>
      </c>
      <c r="G487" s="231">
        <v>70</v>
      </c>
    </row>
    <row r="488" spans="1:7" ht="31.5">
      <c r="A488" s="243" t="s">
        <v>505</v>
      </c>
      <c r="B488" s="244">
        <v>917</v>
      </c>
      <c r="C488" s="245">
        <v>1</v>
      </c>
      <c r="D488" s="245">
        <v>13</v>
      </c>
      <c r="E488" s="228" t="s">
        <v>506</v>
      </c>
      <c r="F488" s="229" t="s">
        <v>147</v>
      </c>
      <c r="G488" s="231">
        <v>30.8</v>
      </c>
    </row>
    <row r="489" spans="1:7" ht="31.5">
      <c r="A489" s="243" t="s">
        <v>154</v>
      </c>
      <c r="B489" s="244">
        <v>917</v>
      </c>
      <c r="C489" s="245">
        <v>1</v>
      </c>
      <c r="D489" s="245">
        <v>13</v>
      </c>
      <c r="E489" s="228" t="s">
        <v>506</v>
      </c>
      <c r="F489" s="229" t="s">
        <v>155</v>
      </c>
      <c r="G489" s="231">
        <v>30.8</v>
      </c>
    </row>
    <row r="490" spans="1:7" ht="31.5">
      <c r="A490" s="243" t="s">
        <v>507</v>
      </c>
      <c r="B490" s="244">
        <v>917</v>
      </c>
      <c r="C490" s="245">
        <v>1</v>
      </c>
      <c r="D490" s="245">
        <v>13</v>
      </c>
      <c r="E490" s="228" t="s">
        <v>508</v>
      </c>
      <c r="F490" s="229" t="s">
        <v>147</v>
      </c>
      <c r="G490" s="231">
        <v>9.1999999999999993</v>
      </c>
    </row>
    <row r="491" spans="1:7" ht="31.5">
      <c r="A491" s="243" t="s">
        <v>154</v>
      </c>
      <c r="B491" s="244">
        <v>917</v>
      </c>
      <c r="C491" s="245">
        <v>1</v>
      </c>
      <c r="D491" s="245">
        <v>13</v>
      </c>
      <c r="E491" s="228" t="s">
        <v>508</v>
      </c>
      <c r="F491" s="229" t="s">
        <v>155</v>
      </c>
      <c r="G491" s="231">
        <v>9.1999999999999993</v>
      </c>
    </row>
    <row r="492" spans="1:7" ht="63">
      <c r="A492" s="243" t="s">
        <v>509</v>
      </c>
      <c r="B492" s="244">
        <v>917</v>
      </c>
      <c r="C492" s="245">
        <v>1</v>
      </c>
      <c r="D492" s="245">
        <v>13</v>
      </c>
      <c r="E492" s="228" t="s">
        <v>510</v>
      </c>
      <c r="F492" s="229" t="s">
        <v>147</v>
      </c>
      <c r="G492" s="231">
        <v>5</v>
      </c>
    </row>
    <row r="493" spans="1:7" ht="31.5">
      <c r="A493" s="243" t="s">
        <v>154</v>
      </c>
      <c r="B493" s="244">
        <v>917</v>
      </c>
      <c r="C493" s="245">
        <v>1</v>
      </c>
      <c r="D493" s="245">
        <v>13</v>
      </c>
      <c r="E493" s="228" t="s">
        <v>510</v>
      </c>
      <c r="F493" s="229" t="s">
        <v>155</v>
      </c>
      <c r="G493" s="231">
        <v>5</v>
      </c>
    </row>
    <row r="494" spans="1:7" ht="47.25">
      <c r="A494" s="243" t="s">
        <v>511</v>
      </c>
      <c r="B494" s="244">
        <v>917</v>
      </c>
      <c r="C494" s="245">
        <v>1</v>
      </c>
      <c r="D494" s="245">
        <v>13</v>
      </c>
      <c r="E494" s="228" t="s">
        <v>512</v>
      </c>
      <c r="F494" s="229" t="s">
        <v>147</v>
      </c>
      <c r="G494" s="231">
        <v>10</v>
      </c>
    </row>
    <row r="495" spans="1:7" ht="31.5">
      <c r="A495" s="243" t="s">
        <v>154</v>
      </c>
      <c r="B495" s="244">
        <v>917</v>
      </c>
      <c r="C495" s="245">
        <v>1</v>
      </c>
      <c r="D495" s="245">
        <v>13</v>
      </c>
      <c r="E495" s="228" t="s">
        <v>512</v>
      </c>
      <c r="F495" s="229" t="s">
        <v>155</v>
      </c>
      <c r="G495" s="231">
        <v>10</v>
      </c>
    </row>
    <row r="496" spans="1:7" ht="47.25">
      <c r="A496" s="243" t="s">
        <v>513</v>
      </c>
      <c r="B496" s="244">
        <v>917</v>
      </c>
      <c r="C496" s="245">
        <v>1</v>
      </c>
      <c r="D496" s="245">
        <v>13</v>
      </c>
      <c r="E496" s="228" t="s">
        <v>514</v>
      </c>
      <c r="F496" s="229" t="s">
        <v>147</v>
      </c>
      <c r="G496" s="231">
        <v>15</v>
      </c>
    </row>
    <row r="497" spans="1:7" ht="31.5">
      <c r="A497" s="243" t="s">
        <v>154</v>
      </c>
      <c r="B497" s="244">
        <v>917</v>
      </c>
      <c r="C497" s="245">
        <v>1</v>
      </c>
      <c r="D497" s="245">
        <v>13</v>
      </c>
      <c r="E497" s="228" t="s">
        <v>514</v>
      </c>
      <c r="F497" s="229" t="s">
        <v>155</v>
      </c>
      <c r="G497" s="231">
        <v>15</v>
      </c>
    </row>
    <row r="498" spans="1:7">
      <c r="A498" s="243" t="s">
        <v>620</v>
      </c>
      <c r="B498" s="244">
        <v>917</v>
      </c>
      <c r="C498" s="245">
        <v>1</v>
      </c>
      <c r="D498" s="245">
        <v>13</v>
      </c>
      <c r="E498" s="228" t="s">
        <v>621</v>
      </c>
      <c r="F498" s="229" t="s">
        <v>147</v>
      </c>
      <c r="G498" s="231">
        <v>370.2</v>
      </c>
    </row>
    <row r="499" spans="1:7" ht="47.25">
      <c r="A499" s="243" t="s">
        <v>662</v>
      </c>
      <c r="B499" s="244">
        <v>917</v>
      </c>
      <c r="C499" s="245">
        <v>1</v>
      </c>
      <c r="D499" s="245">
        <v>13</v>
      </c>
      <c r="E499" s="228" t="s">
        <v>663</v>
      </c>
      <c r="F499" s="229" t="s">
        <v>147</v>
      </c>
      <c r="G499" s="231">
        <v>370.2</v>
      </c>
    </row>
    <row r="500" spans="1:7" ht="47.25">
      <c r="A500" s="243" t="s">
        <v>664</v>
      </c>
      <c r="B500" s="244">
        <v>917</v>
      </c>
      <c r="C500" s="245">
        <v>1</v>
      </c>
      <c r="D500" s="245">
        <v>13</v>
      </c>
      <c r="E500" s="228" t="s">
        <v>665</v>
      </c>
      <c r="F500" s="229" t="s">
        <v>147</v>
      </c>
      <c r="G500" s="231">
        <v>370.2</v>
      </c>
    </row>
    <row r="501" spans="1:7">
      <c r="A501" s="243" t="s">
        <v>666</v>
      </c>
      <c r="B501" s="244">
        <v>917</v>
      </c>
      <c r="C501" s="245">
        <v>1</v>
      </c>
      <c r="D501" s="245">
        <v>13</v>
      </c>
      <c r="E501" s="228" t="s">
        <v>667</v>
      </c>
      <c r="F501" s="229" t="s">
        <v>147</v>
      </c>
      <c r="G501" s="231">
        <v>370.2</v>
      </c>
    </row>
    <row r="502" spans="1:7" ht="31.5">
      <c r="A502" s="243" t="s">
        <v>154</v>
      </c>
      <c r="B502" s="244">
        <v>917</v>
      </c>
      <c r="C502" s="245">
        <v>1</v>
      </c>
      <c r="D502" s="245">
        <v>13</v>
      </c>
      <c r="E502" s="228" t="s">
        <v>667</v>
      </c>
      <c r="F502" s="229" t="s">
        <v>155</v>
      </c>
      <c r="G502" s="231">
        <v>370.2</v>
      </c>
    </row>
    <row r="503" spans="1:7">
      <c r="A503" s="243" t="s">
        <v>704</v>
      </c>
      <c r="B503" s="244">
        <v>917</v>
      </c>
      <c r="C503" s="245">
        <v>2</v>
      </c>
      <c r="D503" s="245">
        <v>0</v>
      </c>
      <c r="E503" s="228" t="s">
        <v>147</v>
      </c>
      <c r="F503" s="229" t="s">
        <v>147</v>
      </c>
      <c r="G503" s="231">
        <v>80</v>
      </c>
    </row>
    <row r="504" spans="1:7">
      <c r="A504" s="243" t="s">
        <v>657</v>
      </c>
      <c r="B504" s="244">
        <v>917</v>
      </c>
      <c r="C504" s="245">
        <v>2</v>
      </c>
      <c r="D504" s="245">
        <v>4</v>
      </c>
      <c r="E504" s="228" t="s">
        <v>147</v>
      </c>
      <c r="F504" s="229" t="s">
        <v>147</v>
      </c>
      <c r="G504" s="231">
        <v>80</v>
      </c>
    </row>
    <row r="505" spans="1:7">
      <c r="A505" s="243" t="s">
        <v>620</v>
      </c>
      <c r="B505" s="244">
        <v>917</v>
      </c>
      <c r="C505" s="245">
        <v>2</v>
      </c>
      <c r="D505" s="245">
        <v>4</v>
      </c>
      <c r="E505" s="228" t="s">
        <v>621</v>
      </c>
      <c r="F505" s="229" t="s">
        <v>147</v>
      </c>
      <c r="G505" s="231">
        <v>80</v>
      </c>
    </row>
    <row r="506" spans="1:7" ht="31.5">
      <c r="A506" s="243" t="s">
        <v>653</v>
      </c>
      <c r="B506" s="244">
        <v>917</v>
      </c>
      <c r="C506" s="245">
        <v>2</v>
      </c>
      <c r="D506" s="245">
        <v>4</v>
      </c>
      <c r="E506" s="228" t="s">
        <v>654</v>
      </c>
      <c r="F506" s="229" t="s">
        <v>147</v>
      </c>
      <c r="G506" s="231">
        <v>80</v>
      </c>
    </row>
    <row r="507" spans="1:7" ht="47.25">
      <c r="A507" s="243" t="s">
        <v>655</v>
      </c>
      <c r="B507" s="244">
        <v>917</v>
      </c>
      <c r="C507" s="245">
        <v>2</v>
      </c>
      <c r="D507" s="245">
        <v>4</v>
      </c>
      <c r="E507" s="228" t="s">
        <v>656</v>
      </c>
      <c r="F507" s="229" t="s">
        <v>147</v>
      </c>
      <c r="G507" s="231">
        <v>80</v>
      </c>
    </row>
    <row r="508" spans="1:7" ht="31.5">
      <c r="A508" s="243" t="s">
        <v>154</v>
      </c>
      <c r="B508" s="244">
        <v>917</v>
      </c>
      <c r="C508" s="245">
        <v>2</v>
      </c>
      <c r="D508" s="245">
        <v>4</v>
      </c>
      <c r="E508" s="228" t="s">
        <v>656</v>
      </c>
      <c r="F508" s="229" t="s">
        <v>155</v>
      </c>
      <c r="G508" s="231">
        <v>80</v>
      </c>
    </row>
    <row r="509" spans="1:7">
      <c r="A509" s="243" t="s">
        <v>706</v>
      </c>
      <c r="B509" s="244">
        <v>917</v>
      </c>
      <c r="C509" s="245">
        <v>4</v>
      </c>
      <c r="D509" s="245">
        <v>0</v>
      </c>
      <c r="E509" s="228" t="s">
        <v>147</v>
      </c>
      <c r="F509" s="229" t="s">
        <v>147</v>
      </c>
      <c r="G509" s="231">
        <v>2118.3000000000002</v>
      </c>
    </row>
    <row r="510" spans="1:7">
      <c r="A510" s="243" t="s">
        <v>320</v>
      </c>
      <c r="B510" s="244">
        <v>917</v>
      </c>
      <c r="C510" s="245">
        <v>4</v>
      </c>
      <c r="D510" s="245">
        <v>5</v>
      </c>
      <c r="E510" s="228" t="s">
        <v>147</v>
      </c>
      <c r="F510" s="229" t="s">
        <v>147</v>
      </c>
      <c r="G510" s="231">
        <v>2003.3</v>
      </c>
    </row>
    <row r="511" spans="1:7" ht="47.25">
      <c r="A511" s="243" t="s">
        <v>301</v>
      </c>
      <c r="B511" s="244">
        <v>917</v>
      </c>
      <c r="C511" s="245">
        <v>4</v>
      </c>
      <c r="D511" s="245">
        <v>5</v>
      </c>
      <c r="E511" s="228" t="s">
        <v>302</v>
      </c>
      <c r="F511" s="229" t="s">
        <v>147</v>
      </c>
      <c r="G511" s="231">
        <v>2003.3</v>
      </c>
    </row>
    <row r="512" spans="1:7" ht="47.25">
      <c r="A512" s="243" t="s">
        <v>314</v>
      </c>
      <c r="B512" s="244">
        <v>917</v>
      </c>
      <c r="C512" s="245">
        <v>4</v>
      </c>
      <c r="D512" s="245">
        <v>5</v>
      </c>
      <c r="E512" s="228" t="s">
        <v>315</v>
      </c>
      <c r="F512" s="229" t="s">
        <v>147</v>
      </c>
      <c r="G512" s="231">
        <v>2003.3</v>
      </c>
    </row>
    <row r="513" spans="1:7" ht="31.5">
      <c r="A513" s="243" t="s">
        <v>316</v>
      </c>
      <c r="B513" s="244">
        <v>917</v>
      </c>
      <c r="C513" s="245">
        <v>4</v>
      </c>
      <c r="D513" s="245">
        <v>5</v>
      </c>
      <c r="E513" s="228" t="s">
        <v>317</v>
      </c>
      <c r="F513" s="229" t="s">
        <v>147</v>
      </c>
      <c r="G513" s="231">
        <v>2003.3</v>
      </c>
    </row>
    <row r="514" spans="1:7" ht="63">
      <c r="A514" s="243" t="s">
        <v>318</v>
      </c>
      <c r="B514" s="244">
        <v>917</v>
      </c>
      <c r="C514" s="245">
        <v>4</v>
      </c>
      <c r="D514" s="245">
        <v>5</v>
      </c>
      <c r="E514" s="228" t="s">
        <v>319</v>
      </c>
      <c r="F514" s="229" t="s">
        <v>147</v>
      </c>
      <c r="G514" s="231">
        <v>2003.3</v>
      </c>
    </row>
    <row r="515" spans="1:7" ht="31.5">
      <c r="A515" s="243" t="s">
        <v>154</v>
      </c>
      <c r="B515" s="244">
        <v>917</v>
      </c>
      <c r="C515" s="245">
        <v>4</v>
      </c>
      <c r="D515" s="245">
        <v>5</v>
      </c>
      <c r="E515" s="228" t="s">
        <v>319</v>
      </c>
      <c r="F515" s="229" t="s">
        <v>155</v>
      </c>
      <c r="G515" s="231">
        <v>2003.3</v>
      </c>
    </row>
    <row r="516" spans="1:7">
      <c r="A516" s="243" t="s">
        <v>348</v>
      </c>
      <c r="B516" s="244">
        <v>917</v>
      </c>
      <c r="C516" s="245">
        <v>4</v>
      </c>
      <c r="D516" s="245">
        <v>12</v>
      </c>
      <c r="E516" s="228" t="s">
        <v>147</v>
      </c>
      <c r="F516" s="229" t="s">
        <v>147</v>
      </c>
      <c r="G516" s="231">
        <v>115</v>
      </c>
    </row>
    <row r="517" spans="1:7" ht="47.25">
      <c r="A517" s="243" t="s">
        <v>521</v>
      </c>
      <c r="B517" s="244">
        <v>917</v>
      </c>
      <c r="C517" s="245">
        <v>4</v>
      </c>
      <c r="D517" s="245">
        <v>12</v>
      </c>
      <c r="E517" s="228" t="s">
        <v>522</v>
      </c>
      <c r="F517" s="229" t="s">
        <v>147</v>
      </c>
      <c r="G517" s="231">
        <v>115</v>
      </c>
    </row>
    <row r="518" spans="1:7" ht="31.5">
      <c r="A518" s="243" t="s">
        <v>566</v>
      </c>
      <c r="B518" s="244">
        <v>917</v>
      </c>
      <c r="C518" s="245">
        <v>4</v>
      </c>
      <c r="D518" s="245">
        <v>12</v>
      </c>
      <c r="E518" s="228" t="s">
        <v>567</v>
      </c>
      <c r="F518" s="229" t="s">
        <v>147</v>
      </c>
      <c r="G518" s="231">
        <v>115</v>
      </c>
    </row>
    <row r="519" spans="1:7" ht="31.5">
      <c r="A519" s="243" t="s">
        <v>568</v>
      </c>
      <c r="B519" s="244">
        <v>917</v>
      </c>
      <c r="C519" s="245">
        <v>4</v>
      </c>
      <c r="D519" s="245">
        <v>12</v>
      </c>
      <c r="E519" s="228" t="s">
        <v>569</v>
      </c>
      <c r="F519" s="229" t="s">
        <v>147</v>
      </c>
      <c r="G519" s="231">
        <v>45</v>
      </c>
    </row>
    <row r="520" spans="1:7" ht="31.5">
      <c r="A520" s="243" t="s">
        <v>570</v>
      </c>
      <c r="B520" s="244">
        <v>917</v>
      </c>
      <c r="C520" s="245">
        <v>4</v>
      </c>
      <c r="D520" s="245">
        <v>12</v>
      </c>
      <c r="E520" s="228" t="s">
        <v>571</v>
      </c>
      <c r="F520" s="229" t="s">
        <v>147</v>
      </c>
      <c r="G520" s="231">
        <v>20</v>
      </c>
    </row>
    <row r="521" spans="1:7" ht="31.5">
      <c r="A521" s="243" t="s">
        <v>154</v>
      </c>
      <c r="B521" s="244">
        <v>917</v>
      </c>
      <c r="C521" s="245">
        <v>4</v>
      </c>
      <c r="D521" s="245">
        <v>12</v>
      </c>
      <c r="E521" s="228" t="s">
        <v>571</v>
      </c>
      <c r="F521" s="229" t="s">
        <v>155</v>
      </c>
      <c r="G521" s="231">
        <v>20</v>
      </c>
    </row>
    <row r="522" spans="1:7" ht="31.5">
      <c r="A522" s="243" t="s">
        <v>572</v>
      </c>
      <c r="B522" s="244">
        <v>917</v>
      </c>
      <c r="C522" s="245">
        <v>4</v>
      </c>
      <c r="D522" s="245">
        <v>12</v>
      </c>
      <c r="E522" s="228" t="s">
        <v>573</v>
      </c>
      <c r="F522" s="229" t="s">
        <v>147</v>
      </c>
      <c r="G522" s="231">
        <v>25</v>
      </c>
    </row>
    <row r="523" spans="1:7" ht="31.5">
      <c r="A523" s="243" t="s">
        <v>154</v>
      </c>
      <c r="B523" s="244">
        <v>917</v>
      </c>
      <c r="C523" s="245">
        <v>4</v>
      </c>
      <c r="D523" s="245">
        <v>12</v>
      </c>
      <c r="E523" s="228" t="s">
        <v>573</v>
      </c>
      <c r="F523" s="229" t="s">
        <v>155</v>
      </c>
      <c r="G523" s="231">
        <v>25</v>
      </c>
    </row>
    <row r="524" spans="1:7" ht="31.5">
      <c r="A524" s="243" t="s">
        <v>574</v>
      </c>
      <c r="B524" s="244">
        <v>917</v>
      </c>
      <c r="C524" s="245">
        <v>4</v>
      </c>
      <c r="D524" s="245">
        <v>12</v>
      </c>
      <c r="E524" s="228" t="s">
        <v>575</v>
      </c>
      <c r="F524" s="229" t="s">
        <v>147</v>
      </c>
      <c r="G524" s="231">
        <v>5</v>
      </c>
    </row>
    <row r="525" spans="1:7" ht="31.5">
      <c r="A525" s="243" t="s">
        <v>576</v>
      </c>
      <c r="B525" s="244">
        <v>917</v>
      </c>
      <c r="C525" s="245">
        <v>4</v>
      </c>
      <c r="D525" s="245">
        <v>12</v>
      </c>
      <c r="E525" s="228" t="s">
        <v>577</v>
      </c>
      <c r="F525" s="229" t="s">
        <v>147</v>
      </c>
      <c r="G525" s="231">
        <v>5</v>
      </c>
    </row>
    <row r="526" spans="1:7" ht="31.5">
      <c r="A526" s="243" t="s">
        <v>154</v>
      </c>
      <c r="B526" s="244">
        <v>917</v>
      </c>
      <c r="C526" s="245">
        <v>4</v>
      </c>
      <c r="D526" s="245">
        <v>12</v>
      </c>
      <c r="E526" s="228" t="s">
        <v>577</v>
      </c>
      <c r="F526" s="229" t="s">
        <v>155</v>
      </c>
      <c r="G526" s="231">
        <v>5</v>
      </c>
    </row>
    <row r="527" spans="1:7">
      <c r="A527" s="243" t="s">
        <v>834</v>
      </c>
      <c r="B527" s="244">
        <v>917</v>
      </c>
      <c r="C527" s="245">
        <v>4</v>
      </c>
      <c r="D527" s="245">
        <v>12</v>
      </c>
      <c r="E527" s="228" t="s">
        <v>835</v>
      </c>
      <c r="F527" s="229" t="s">
        <v>147</v>
      </c>
      <c r="G527" s="231">
        <v>65</v>
      </c>
    </row>
    <row r="528" spans="1:7">
      <c r="A528" s="243" t="s">
        <v>836</v>
      </c>
      <c r="B528" s="244">
        <v>917</v>
      </c>
      <c r="C528" s="245">
        <v>4</v>
      </c>
      <c r="D528" s="245">
        <v>12</v>
      </c>
      <c r="E528" s="228" t="s">
        <v>837</v>
      </c>
      <c r="F528" s="229" t="s">
        <v>147</v>
      </c>
      <c r="G528" s="231">
        <v>65</v>
      </c>
    </row>
    <row r="529" spans="1:7" ht="31.5">
      <c r="A529" s="243" t="s">
        <v>154</v>
      </c>
      <c r="B529" s="244">
        <v>917</v>
      </c>
      <c r="C529" s="245">
        <v>4</v>
      </c>
      <c r="D529" s="245">
        <v>12</v>
      </c>
      <c r="E529" s="228" t="s">
        <v>837</v>
      </c>
      <c r="F529" s="229" t="s">
        <v>155</v>
      </c>
      <c r="G529" s="231">
        <v>65</v>
      </c>
    </row>
    <row r="530" spans="1:7">
      <c r="A530" s="243" t="s">
        <v>708</v>
      </c>
      <c r="B530" s="244">
        <v>917</v>
      </c>
      <c r="C530" s="245">
        <v>7</v>
      </c>
      <c r="D530" s="245">
        <v>0</v>
      </c>
      <c r="E530" s="228" t="s">
        <v>147</v>
      </c>
      <c r="F530" s="229" t="s">
        <v>147</v>
      </c>
      <c r="G530" s="231">
        <v>452.5</v>
      </c>
    </row>
    <row r="531" spans="1:7" ht="31.5">
      <c r="A531" s="243" t="s">
        <v>163</v>
      </c>
      <c r="B531" s="244">
        <v>917</v>
      </c>
      <c r="C531" s="245">
        <v>7</v>
      </c>
      <c r="D531" s="245">
        <v>5</v>
      </c>
      <c r="E531" s="228" t="s">
        <v>147</v>
      </c>
      <c r="F531" s="229" t="s">
        <v>147</v>
      </c>
      <c r="G531" s="231">
        <v>202.5</v>
      </c>
    </row>
    <row r="532" spans="1:7" ht="47.25">
      <c r="A532" s="243" t="s">
        <v>418</v>
      </c>
      <c r="B532" s="244">
        <v>917</v>
      </c>
      <c r="C532" s="245">
        <v>7</v>
      </c>
      <c r="D532" s="245">
        <v>5</v>
      </c>
      <c r="E532" s="228" t="s">
        <v>419</v>
      </c>
      <c r="F532" s="229" t="s">
        <v>147</v>
      </c>
      <c r="G532" s="231">
        <v>202.5</v>
      </c>
    </row>
    <row r="533" spans="1:7" ht="31.5">
      <c r="A533" s="243" t="s">
        <v>420</v>
      </c>
      <c r="B533" s="244">
        <v>917</v>
      </c>
      <c r="C533" s="245">
        <v>7</v>
      </c>
      <c r="D533" s="245">
        <v>5</v>
      </c>
      <c r="E533" s="228" t="s">
        <v>421</v>
      </c>
      <c r="F533" s="229" t="s">
        <v>147</v>
      </c>
      <c r="G533" s="231">
        <v>202.5</v>
      </c>
    </row>
    <row r="534" spans="1:7" ht="47.25">
      <c r="A534" s="243" t="s">
        <v>422</v>
      </c>
      <c r="B534" s="244">
        <v>917</v>
      </c>
      <c r="C534" s="245">
        <v>7</v>
      </c>
      <c r="D534" s="245">
        <v>5</v>
      </c>
      <c r="E534" s="228" t="s">
        <v>423</v>
      </c>
      <c r="F534" s="229" t="s">
        <v>147</v>
      </c>
      <c r="G534" s="231">
        <v>193</v>
      </c>
    </row>
    <row r="535" spans="1:7" ht="31.5">
      <c r="A535" s="243" t="s">
        <v>424</v>
      </c>
      <c r="B535" s="244">
        <v>917</v>
      </c>
      <c r="C535" s="245">
        <v>7</v>
      </c>
      <c r="D535" s="245">
        <v>5</v>
      </c>
      <c r="E535" s="228" t="s">
        <v>425</v>
      </c>
      <c r="F535" s="229" t="s">
        <v>147</v>
      </c>
      <c r="G535" s="231">
        <v>10</v>
      </c>
    </row>
    <row r="536" spans="1:7" ht="31.5">
      <c r="A536" s="243" t="s">
        <v>154</v>
      </c>
      <c r="B536" s="244">
        <v>917</v>
      </c>
      <c r="C536" s="245">
        <v>7</v>
      </c>
      <c r="D536" s="245">
        <v>5</v>
      </c>
      <c r="E536" s="228" t="s">
        <v>425</v>
      </c>
      <c r="F536" s="229" t="s">
        <v>155</v>
      </c>
      <c r="G536" s="231">
        <v>10</v>
      </c>
    </row>
    <row r="537" spans="1:7" ht="31.5">
      <c r="A537" s="243" t="s">
        <v>426</v>
      </c>
      <c r="B537" s="244">
        <v>917</v>
      </c>
      <c r="C537" s="245">
        <v>7</v>
      </c>
      <c r="D537" s="245">
        <v>5</v>
      </c>
      <c r="E537" s="228" t="s">
        <v>427</v>
      </c>
      <c r="F537" s="229" t="s">
        <v>147</v>
      </c>
      <c r="G537" s="231">
        <v>156</v>
      </c>
    </row>
    <row r="538" spans="1:7" ht="31.5">
      <c r="A538" s="243" t="s">
        <v>154</v>
      </c>
      <c r="B538" s="244">
        <v>917</v>
      </c>
      <c r="C538" s="245">
        <v>7</v>
      </c>
      <c r="D538" s="245">
        <v>5</v>
      </c>
      <c r="E538" s="228" t="s">
        <v>427</v>
      </c>
      <c r="F538" s="229" t="s">
        <v>155</v>
      </c>
      <c r="G538" s="231">
        <v>156</v>
      </c>
    </row>
    <row r="539" spans="1:7" ht="47.25">
      <c r="A539" s="243" t="s">
        <v>428</v>
      </c>
      <c r="B539" s="244">
        <v>917</v>
      </c>
      <c r="C539" s="245">
        <v>7</v>
      </c>
      <c r="D539" s="245">
        <v>5</v>
      </c>
      <c r="E539" s="228" t="s">
        <v>429</v>
      </c>
      <c r="F539" s="229" t="s">
        <v>147</v>
      </c>
      <c r="G539" s="231">
        <v>27</v>
      </c>
    </row>
    <row r="540" spans="1:7" ht="31.5">
      <c r="A540" s="243" t="s">
        <v>154</v>
      </c>
      <c r="B540" s="244">
        <v>917</v>
      </c>
      <c r="C540" s="245">
        <v>7</v>
      </c>
      <c r="D540" s="245">
        <v>5</v>
      </c>
      <c r="E540" s="228" t="s">
        <v>429</v>
      </c>
      <c r="F540" s="229" t="s">
        <v>155</v>
      </c>
      <c r="G540" s="231">
        <v>27</v>
      </c>
    </row>
    <row r="541" spans="1:7" ht="31.5">
      <c r="A541" s="243" t="s">
        <v>450</v>
      </c>
      <c r="B541" s="244">
        <v>917</v>
      </c>
      <c r="C541" s="245">
        <v>7</v>
      </c>
      <c r="D541" s="245">
        <v>5</v>
      </c>
      <c r="E541" s="228" t="s">
        <v>451</v>
      </c>
      <c r="F541" s="229" t="s">
        <v>147</v>
      </c>
      <c r="G541" s="231">
        <v>9.5</v>
      </c>
    </row>
    <row r="542" spans="1:7" ht="18" customHeight="1">
      <c r="A542" s="243" t="s">
        <v>161</v>
      </c>
      <c r="B542" s="244">
        <v>917</v>
      </c>
      <c r="C542" s="245">
        <v>7</v>
      </c>
      <c r="D542" s="245">
        <v>5</v>
      </c>
      <c r="E542" s="228" t="s">
        <v>452</v>
      </c>
      <c r="F542" s="229" t="s">
        <v>147</v>
      </c>
      <c r="G542" s="231">
        <v>9.5</v>
      </c>
    </row>
    <row r="543" spans="1:7" ht="31.5">
      <c r="A543" s="243" t="s">
        <v>154</v>
      </c>
      <c r="B543" s="244">
        <v>917</v>
      </c>
      <c r="C543" s="245">
        <v>7</v>
      </c>
      <c r="D543" s="245">
        <v>5</v>
      </c>
      <c r="E543" s="228" t="s">
        <v>452</v>
      </c>
      <c r="F543" s="229" t="s">
        <v>155</v>
      </c>
      <c r="G543" s="231">
        <v>9.5</v>
      </c>
    </row>
    <row r="544" spans="1:7">
      <c r="A544" s="243" t="s">
        <v>251</v>
      </c>
      <c r="B544" s="244">
        <v>917</v>
      </c>
      <c r="C544" s="245">
        <v>7</v>
      </c>
      <c r="D544" s="245">
        <v>7</v>
      </c>
      <c r="E544" s="228" t="s">
        <v>147</v>
      </c>
      <c r="F544" s="229" t="s">
        <v>147</v>
      </c>
      <c r="G544" s="231">
        <v>250</v>
      </c>
    </row>
    <row r="545" spans="1:7" ht="47.25">
      <c r="A545" s="243" t="s">
        <v>521</v>
      </c>
      <c r="B545" s="244">
        <v>917</v>
      </c>
      <c r="C545" s="245">
        <v>7</v>
      </c>
      <c r="D545" s="245">
        <v>7</v>
      </c>
      <c r="E545" s="228" t="s">
        <v>522</v>
      </c>
      <c r="F545" s="229" t="s">
        <v>147</v>
      </c>
      <c r="G545" s="231">
        <v>250</v>
      </c>
    </row>
    <row r="546" spans="1:7" ht="31.5">
      <c r="A546" s="243" t="s">
        <v>523</v>
      </c>
      <c r="B546" s="244">
        <v>917</v>
      </c>
      <c r="C546" s="245">
        <v>7</v>
      </c>
      <c r="D546" s="245">
        <v>7</v>
      </c>
      <c r="E546" s="228" t="s">
        <v>524</v>
      </c>
      <c r="F546" s="229" t="s">
        <v>147</v>
      </c>
      <c r="G546" s="231">
        <v>166</v>
      </c>
    </row>
    <row r="547" spans="1:7" ht="47.25">
      <c r="A547" s="243" t="s">
        <v>525</v>
      </c>
      <c r="B547" s="244">
        <v>917</v>
      </c>
      <c r="C547" s="245">
        <v>7</v>
      </c>
      <c r="D547" s="245">
        <v>7</v>
      </c>
      <c r="E547" s="228" t="s">
        <v>526</v>
      </c>
      <c r="F547" s="229" t="s">
        <v>147</v>
      </c>
      <c r="G547" s="231">
        <v>166</v>
      </c>
    </row>
    <row r="548" spans="1:7" ht="47.25">
      <c r="A548" s="243" t="s">
        <v>527</v>
      </c>
      <c r="B548" s="244">
        <v>917</v>
      </c>
      <c r="C548" s="245">
        <v>7</v>
      </c>
      <c r="D548" s="245">
        <v>7</v>
      </c>
      <c r="E548" s="228" t="s">
        <v>528</v>
      </c>
      <c r="F548" s="229" t="s">
        <v>147</v>
      </c>
      <c r="G548" s="231">
        <v>146.1</v>
      </c>
    </row>
    <row r="549" spans="1:7" ht="31.5">
      <c r="A549" s="243" t="s">
        <v>154</v>
      </c>
      <c r="B549" s="244">
        <v>917</v>
      </c>
      <c r="C549" s="245">
        <v>7</v>
      </c>
      <c r="D549" s="245">
        <v>7</v>
      </c>
      <c r="E549" s="228" t="s">
        <v>528</v>
      </c>
      <c r="F549" s="229" t="s">
        <v>155</v>
      </c>
      <c r="G549" s="231">
        <v>146.1</v>
      </c>
    </row>
    <row r="550" spans="1:7" ht="31.5">
      <c r="A550" s="243" t="s">
        <v>529</v>
      </c>
      <c r="B550" s="244">
        <v>917</v>
      </c>
      <c r="C550" s="245">
        <v>7</v>
      </c>
      <c r="D550" s="245">
        <v>7</v>
      </c>
      <c r="E550" s="228" t="s">
        <v>530</v>
      </c>
      <c r="F550" s="229" t="s">
        <v>147</v>
      </c>
      <c r="G550" s="231">
        <v>19.899999999999999</v>
      </c>
    </row>
    <row r="551" spans="1:7" ht="31.5">
      <c r="A551" s="243" t="s">
        <v>154</v>
      </c>
      <c r="B551" s="244">
        <v>917</v>
      </c>
      <c r="C551" s="245">
        <v>7</v>
      </c>
      <c r="D551" s="245">
        <v>7</v>
      </c>
      <c r="E551" s="228" t="s">
        <v>530</v>
      </c>
      <c r="F551" s="229" t="s">
        <v>155</v>
      </c>
      <c r="G551" s="231">
        <v>19.899999999999999</v>
      </c>
    </row>
    <row r="552" spans="1:7" ht="63">
      <c r="A552" s="243" t="s">
        <v>558</v>
      </c>
      <c r="B552" s="244">
        <v>917</v>
      </c>
      <c r="C552" s="245">
        <v>7</v>
      </c>
      <c r="D552" s="245">
        <v>7</v>
      </c>
      <c r="E552" s="228" t="s">
        <v>559</v>
      </c>
      <c r="F552" s="229" t="s">
        <v>147</v>
      </c>
      <c r="G552" s="231">
        <v>84</v>
      </c>
    </row>
    <row r="553" spans="1:7" ht="47.25">
      <c r="A553" s="243" t="s">
        <v>560</v>
      </c>
      <c r="B553" s="244">
        <v>917</v>
      </c>
      <c r="C553" s="245">
        <v>7</v>
      </c>
      <c r="D553" s="245">
        <v>7</v>
      </c>
      <c r="E553" s="228" t="s">
        <v>561</v>
      </c>
      <c r="F553" s="229" t="s">
        <v>147</v>
      </c>
      <c r="G553" s="231">
        <v>84</v>
      </c>
    </row>
    <row r="554" spans="1:7" ht="31.5">
      <c r="A554" s="243" t="s">
        <v>562</v>
      </c>
      <c r="B554" s="244">
        <v>917</v>
      </c>
      <c r="C554" s="245">
        <v>7</v>
      </c>
      <c r="D554" s="245">
        <v>7</v>
      </c>
      <c r="E554" s="228" t="s">
        <v>563</v>
      </c>
      <c r="F554" s="229" t="s">
        <v>147</v>
      </c>
      <c r="G554" s="231">
        <v>48</v>
      </c>
    </row>
    <row r="555" spans="1:7" ht="31.5">
      <c r="A555" s="243" t="s">
        <v>154</v>
      </c>
      <c r="B555" s="244">
        <v>917</v>
      </c>
      <c r="C555" s="245">
        <v>7</v>
      </c>
      <c r="D555" s="245">
        <v>7</v>
      </c>
      <c r="E555" s="228" t="s">
        <v>563</v>
      </c>
      <c r="F555" s="229" t="s">
        <v>155</v>
      </c>
      <c r="G555" s="231">
        <v>48</v>
      </c>
    </row>
    <row r="556" spans="1:7" ht="31.5">
      <c r="A556" s="243" t="s">
        <v>564</v>
      </c>
      <c r="B556" s="244">
        <v>917</v>
      </c>
      <c r="C556" s="245">
        <v>7</v>
      </c>
      <c r="D556" s="245">
        <v>7</v>
      </c>
      <c r="E556" s="228" t="s">
        <v>565</v>
      </c>
      <c r="F556" s="229" t="s">
        <v>147</v>
      </c>
      <c r="G556" s="231">
        <v>36</v>
      </c>
    </row>
    <row r="557" spans="1:7" ht="31.5">
      <c r="A557" s="243" t="s">
        <v>154</v>
      </c>
      <c r="B557" s="244">
        <v>917</v>
      </c>
      <c r="C557" s="245">
        <v>7</v>
      </c>
      <c r="D557" s="245">
        <v>7</v>
      </c>
      <c r="E557" s="228" t="s">
        <v>565</v>
      </c>
      <c r="F557" s="229" t="s">
        <v>155</v>
      </c>
      <c r="G557" s="231">
        <v>36</v>
      </c>
    </row>
    <row r="558" spans="1:7">
      <c r="A558" s="243" t="s">
        <v>710</v>
      </c>
      <c r="B558" s="244">
        <v>917</v>
      </c>
      <c r="C558" s="245">
        <v>9</v>
      </c>
      <c r="D558" s="245">
        <v>0</v>
      </c>
      <c r="E558" s="228" t="s">
        <v>147</v>
      </c>
      <c r="F558" s="229" t="s">
        <v>147</v>
      </c>
      <c r="G558" s="231">
        <v>257.5</v>
      </c>
    </row>
    <row r="559" spans="1:7">
      <c r="A559" s="243" t="s">
        <v>584</v>
      </c>
      <c r="B559" s="244">
        <v>917</v>
      </c>
      <c r="C559" s="245">
        <v>9</v>
      </c>
      <c r="D559" s="245">
        <v>9</v>
      </c>
      <c r="E559" s="228" t="s">
        <v>147</v>
      </c>
      <c r="F559" s="229" t="s">
        <v>147</v>
      </c>
      <c r="G559" s="231">
        <v>257.5</v>
      </c>
    </row>
    <row r="560" spans="1:7" ht="31.5">
      <c r="A560" s="243" t="s">
        <v>578</v>
      </c>
      <c r="B560" s="244">
        <v>917</v>
      </c>
      <c r="C560" s="245">
        <v>9</v>
      </c>
      <c r="D560" s="245">
        <v>9</v>
      </c>
      <c r="E560" s="228" t="s">
        <v>579</v>
      </c>
      <c r="F560" s="229" t="s">
        <v>147</v>
      </c>
      <c r="G560" s="231">
        <v>257.5</v>
      </c>
    </row>
    <row r="561" spans="1:7" ht="30.75" customHeight="1">
      <c r="A561" s="243" t="s">
        <v>580</v>
      </c>
      <c r="B561" s="244">
        <v>917</v>
      </c>
      <c r="C561" s="245">
        <v>9</v>
      </c>
      <c r="D561" s="245">
        <v>9</v>
      </c>
      <c r="E561" s="228" t="s">
        <v>581</v>
      </c>
      <c r="F561" s="229" t="s">
        <v>147</v>
      </c>
      <c r="G561" s="231">
        <v>257.5</v>
      </c>
    </row>
    <row r="562" spans="1:7" ht="47.25">
      <c r="A562" s="243" t="s">
        <v>582</v>
      </c>
      <c r="B562" s="244">
        <v>917</v>
      </c>
      <c r="C562" s="245">
        <v>9</v>
      </c>
      <c r="D562" s="245">
        <v>9</v>
      </c>
      <c r="E562" s="228" t="s">
        <v>583</v>
      </c>
      <c r="F562" s="229" t="s">
        <v>147</v>
      </c>
      <c r="G562" s="231">
        <v>57.5</v>
      </c>
    </row>
    <row r="563" spans="1:7">
      <c r="A563" s="243" t="s">
        <v>172</v>
      </c>
      <c r="B563" s="244">
        <v>917</v>
      </c>
      <c r="C563" s="245">
        <v>9</v>
      </c>
      <c r="D563" s="245">
        <v>9</v>
      </c>
      <c r="E563" s="228" t="s">
        <v>583</v>
      </c>
      <c r="F563" s="229" t="s">
        <v>173</v>
      </c>
      <c r="G563" s="231">
        <v>57.5</v>
      </c>
    </row>
    <row r="564" spans="1:7" ht="31.5">
      <c r="A564" s="243" t="s">
        <v>585</v>
      </c>
      <c r="B564" s="244">
        <v>917</v>
      </c>
      <c r="C564" s="245">
        <v>9</v>
      </c>
      <c r="D564" s="245">
        <v>9</v>
      </c>
      <c r="E564" s="228" t="s">
        <v>586</v>
      </c>
      <c r="F564" s="229" t="s">
        <v>147</v>
      </c>
      <c r="G564" s="231">
        <v>20</v>
      </c>
    </row>
    <row r="565" spans="1:7" ht="31.5">
      <c r="A565" s="243" t="s">
        <v>154</v>
      </c>
      <c r="B565" s="244">
        <v>917</v>
      </c>
      <c r="C565" s="245">
        <v>9</v>
      </c>
      <c r="D565" s="245">
        <v>9</v>
      </c>
      <c r="E565" s="228" t="s">
        <v>586</v>
      </c>
      <c r="F565" s="229" t="s">
        <v>155</v>
      </c>
      <c r="G565" s="231">
        <v>20</v>
      </c>
    </row>
    <row r="566" spans="1:7" ht="31.5">
      <c r="A566" s="243" t="s">
        <v>587</v>
      </c>
      <c r="B566" s="244">
        <v>917</v>
      </c>
      <c r="C566" s="245">
        <v>9</v>
      </c>
      <c r="D566" s="245">
        <v>9</v>
      </c>
      <c r="E566" s="228" t="s">
        <v>588</v>
      </c>
      <c r="F566" s="229" t="s">
        <v>147</v>
      </c>
      <c r="G566" s="231">
        <v>180</v>
      </c>
    </row>
    <row r="567" spans="1:7" ht="31.5">
      <c r="A567" s="243" t="s">
        <v>154</v>
      </c>
      <c r="B567" s="244">
        <v>917</v>
      </c>
      <c r="C567" s="245">
        <v>9</v>
      </c>
      <c r="D567" s="245">
        <v>9</v>
      </c>
      <c r="E567" s="228" t="s">
        <v>588</v>
      </c>
      <c r="F567" s="229" t="s">
        <v>155</v>
      </c>
      <c r="G567" s="231">
        <v>180</v>
      </c>
    </row>
    <row r="568" spans="1:7">
      <c r="A568" s="243" t="s">
        <v>711</v>
      </c>
      <c r="B568" s="244">
        <v>917</v>
      </c>
      <c r="C568" s="245">
        <v>10</v>
      </c>
      <c r="D568" s="245">
        <v>0</v>
      </c>
      <c r="E568" s="228" t="s">
        <v>147</v>
      </c>
      <c r="F568" s="229" t="s">
        <v>147</v>
      </c>
      <c r="G568" s="231">
        <v>8318.7999999999993</v>
      </c>
    </row>
    <row r="569" spans="1:7">
      <c r="A569" s="243" t="s">
        <v>434</v>
      </c>
      <c r="B569" s="244">
        <v>917</v>
      </c>
      <c r="C569" s="245">
        <v>10</v>
      </c>
      <c r="D569" s="245">
        <v>1</v>
      </c>
      <c r="E569" s="228" t="s">
        <v>147</v>
      </c>
      <c r="F569" s="229" t="s">
        <v>147</v>
      </c>
      <c r="G569" s="231">
        <v>6432.1</v>
      </c>
    </row>
    <row r="570" spans="1:7" ht="47.25">
      <c r="A570" s="243" t="s">
        <v>418</v>
      </c>
      <c r="B570" s="244">
        <v>917</v>
      </c>
      <c r="C570" s="245">
        <v>10</v>
      </c>
      <c r="D570" s="245">
        <v>1</v>
      </c>
      <c r="E570" s="228" t="s">
        <v>419</v>
      </c>
      <c r="F570" s="229" t="s">
        <v>147</v>
      </c>
      <c r="G570" s="231">
        <v>6432.1</v>
      </c>
    </row>
    <row r="571" spans="1:7" ht="31.5">
      <c r="A571" s="243" t="s">
        <v>420</v>
      </c>
      <c r="B571" s="244">
        <v>917</v>
      </c>
      <c r="C571" s="245">
        <v>10</v>
      </c>
      <c r="D571" s="245">
        <v>1</v>
      </c>
      <c r="E571" s="228" t="s">
        <v>421</v>
      </c>
      <c r="F571" s="229" t="s">
        <v>147</v>
      </c>
      <c r="G571" s="231">
        <v>6432.1</v>
      </c>
    </row>
    <row r="572" spans="1:7" ht="31.5">
      <c r="A572" s="243" t="s">
        <v>430</v>
      </c>
      <c r="B572" s="244">
        <v>917</v>
      </c>
      <c r="C572" s="245">
        <v>10</v>
      </c>
      <c r="D572" s="245">
        <v>1</v>
      </c>
      <c r="E572" s="228" t="s">
        <v>431</v>
      </c>
      <c r="F572" s="229" t="s">
        <v>147</v>
      </c>
      <c r="G572" s="231">
        <v>6432.1</v>
      </c>
    </row>
    <row r="573" spans="1:7" ht="94.5">
      <c r="A573" s="243" t="s">
        <v>432</v>
      </c>
      <c r="B573" s="244">
        <v>917</v>
      </c>
      <c r="C573" s="245">
        <v>10</v>
      </c>
      <c r="D573" s="245">
        <v>1</v>
      </c>
      <c r="E573" s="228" t="s">
        <v>433</v>
      </c>
      <c r="F573" s="229" t="s">
        <v>147</v>
      </c>
      <c r="G573" s="231">
        <v>6432.1</v>
      </c>
    </row>
    <row r="574" spans="1:7">
      <c r="A574" s="243" t="s">
        <v>172</v>
      </c>
      <c r="B574" s="244">
        <v>917</v>
      </c>
      <c r="C574" s="245">
        <v>10</v>
      </c>
      <c r="D574" s="245">
        <v>1</v>
      </c>
      <c r="E574" s="228" t="s">
        <v>433</v>
      </c>
      <c r="F574" s="229" t="s">
        <v>173</v>
      </c>
      <c r="G574" s="231">
        <v>6432.1</v>
      </c>
    </row>
    <row r="575" spans="1:7">
      <c r="A575" s="243" t="s">
        <v>341</v>
      </c>
      <c r="B575" s="244">
        <v>917</v>
      </c>
      <c r="C575" s="245">
        <v>10</v>
      </c>
      <c r="D575" s="245">
        <v>3</v>
      </c>
      <c r="E575" s="228" t="s">
        <v>147</v>
      </c>
      <c r="F575" s="229" t="s">
        <v>147</v>
      </c>
      <c r="G575" s="231">
        <v>1692</v>
      </c>
    </row>
    <row r="576" spans="1:7" ht="47.25">
      <c r="A576" s="243" t="s">
        <v>521</v>
      </c>
      <c r="B576" s="244">
        <v>917</v>
      </c>
      <c r="C576" s="245">
        <v>10</v>
      </c>
      <c r="D576" s="245">
        <v>3</v>
      </c>
      <c r="E576" s="228" t="s">
        <v>522</v>
      </c>
      <c r="F576" s="229" t="s">
        <v>147</v>
      </c>
      <c r="G576" s="231">
        <v>1692</v>
      </c>
    </row>
    <row r="577" spans="1:7" ht="31.5">
      <c r="A577" s="243" t="s">
        <v>550</v>
      </c>
      <c r="B577" s="244">
        <v>917</v>
      </c>
      <c r="C577" s="245">
        <v>10</v>
      </c>
      <c r="D577" s="245">
        <v>3</v>
      </c>
      <c r="E577" s="228" t="s">
        <v>551</v>
      </c>
      <c r="F577" s="229" t="s">
        <v>147</v>
      </c>
      <c r="G577" s="231">
        <v>1692</v>
      </c>
    </row>
    <row r="578" spans="1:7" ht="31.5">
      <c r="A578" s="243" t="s">
        <v>552</v>
      </c>
      <c r="B578" s="244">
        <v>917</v>
      </c>
      <c r="C578" s="245">
        <v>10</v>
      </c>
      <c r="D578" s="245">
        <v>3</v>
      </c>
      <c r="E578" s="228" t="s">
        <v>553</v>
      </c>
      <c r="F578" s="229" t="s">
        <v>147</v>
      </c>
      <c r="G578" s="231">
        <v>1692</v>
      </c>
    </row>
    <row r="579" spans="1:7" ht="47.25">
      <c r="A579" s="243" t="s">
        <v>554</v>
      </c>
      <c r="B579" s="244">
        <v>917</v>
      </c>
      <c r="C579" s="245">
        <v>10</v>
      </c>
      <c r="D579" s="245">
        <v>3</v>
      </c>
      <c r="E579" s="228" t="s">
        <v>555</v>
      </c>
      <c r="F579" s="229" t="s">
        <v>147</v>
      </c>
      <c r="G579" s="231">
        <v>17.3</v>
      </c>
    </row>
    <row r="580" spans="1:7">
      <c r="A580" s="243" t="s">
        <v>172</v>
      </c>
      <c r="B580" s="244">
        <v>917</v>
      </c>
      <c r="C580" s="245">
        <v>10</v>
      </c>
      <c r="D580" s="245">
        <v>3</v>
      </c>
      <c r="E580" s="228" t="s">
        <v>555</v>
      </c>
      <c r="F580" s="229" t="s">
        <v>173</v>
      </c>
      <c r="G580" s="231">
        <v>17.3</v>
      </c>
    </row>
    <row r="581" spans="1:7" ht="18.75" customHeight="1">
      <c r="A581" s="243" t="s">
        <v>556</v>
      </c>
      <c r="B581" s="244">
        <v>917</v>
      </c>
      <c r="C581" s="245">
        <v>10</v>
      </c>
      <c r="D581" s="245">
        <v>3</v>
      </c>
      <c r="E581" s="228" t="s">
        <v>557</v>
      </c>
      <c r="F581" s="229" t="s">
        <v>147</v>
      </c>
      <c r="G581" s="231">
        <v>1674.7</v>
      </c>
    </row>
    <row r="582" spans="1:7">
      <c r="A582" s="243" t="s">
        <v>172</v>
      </c>
      <c r="B582" s="244">
        <v>917</v>
      </c>
      <c r="C582" s="245">
        <v>10</v>
      </c>
      <c r="D582" s="245">
        <v>3</v>
      </c>
      <c r="E582" s="228" t="s">
        <v>557</v>
      </c>
      <c r="F582" s="229" t="s">
        <v>173</v>
      </c>
      <c r="G582" s="231">
        <v>1674.7</v>
      </c>
    </row>
    <row r="583" spans="1:7">
      <c r="A583" s="243" t="s">
        <v>601</v>
      </c>
      <c r="B583" s="244">
        <v>917</v>
      </c>
      <c r="C583" s="245">
        <v>10</v>
      </c>
      <c r="D583" s="245">
        <v>6</v>
      </c>
      <c r="E583" s="228" t="s">
        <v>147</v>
      </c>
      <c r="F583" s="229" t="s">
        <v>147</v>
      </c>
      <c r="G583" s="231">
        <v>194.7</v>
      </c>
    </row>
    <row r="584" spans="1:7" ht="47.25">
      <c r="A584" s="243" t="s">
        <v>589</v>
      </c>
      <c r="B584" s="244">
        <v>917</v>
      </c>
      <c r="C584" s="245">
        <v>10</v>
      </c>
      <c r="D584" s="245">
        <v>6</v>
      </c>
      <c r="E584" s="228" t="s">
        <v>590</v>
      </c>
      <c r="F584" s="229" t="s">
        <v>147</v>
      </c>
      <c r="G584" s="231">
        <v>194.7</v>
      </c>
    </row>
    <row r="585" spans="1:7" ht="47.25">
      <c r="A585" s="243" t="s">
        <v>591</v>
      </c>
      <c r="B585" s="244">
        <v>917</v>
      </c>
      <c r="C585" s="245">
        <v>10</v>
      </c>
      <c r="D585" s="245">
        <v>6</v>
      </c>
      <c r="E585" s="228" t="s">
        <v>592</v>
      </c>
      <c r="F585" s="229" t="s">
        <v>147</v>
      </c>
      <c r="G585" s="231">
        <v>5</v>
      </c>
    </row>
    <row r="586" spans="1:7" ht="63">
      <c r="A586" s="243" t="s">
        <v>597</v>
      </c>
      <c r="B586" s="244">
        <v>917</v>
      </c>
      <c r="C586" s="245">
        <v>10</v>
      </c>
      <c r="D586" s="245">
        <v>6</v>
      </c>
      <c r="E586" s="228" t="s">
        <v>598</v>
      </c>
      <c r="F586" s="229" t="s">
        <v>147</v>
      </c>
      <c r="G586" s="231">
        <v>5</v>
      </c>
    </row>
    <row r="587" spans="1:7" ht="31.5">
      <c r="A587" s="243" t="s">
        <v>599</v>
      </c>
      <c r="B587" s="244">
        <v>917</v>
      </c>
      <c r="C587" s="245">
        <v>10</v>
      </c>
      <c r="D587" s="245">
        <v>6</v>
      </c>
      <c r="E587" s="228" t="s">
        <v>600</v>
      </c>
      <c r="F587" s="229" t="s">
        <v>147</v>
      </c>
      <c r="G587" s="231">
        <v>5</v>
      </c>
    </row>
    <row r="588" spans="1:7" ht="31.5">
      <c r="A588" s="243" t="s">
        <v>154</v>
      </c>
      <c r="B588" s="244">
        <v>917</v>
      </c>
      <c r="C588" s="245">
        <v>10</v>
      </c>
      <c r="D588" s="245">
        <v>6</v>
      </c>
      <c r="E588" s="228" t="s">
        <v>600</v>
      </c>
      <c r="F588" s="229" t="s">
        <v>155</v>
      </c>
      <c r="G588" s="231">
        <v>5</v>
      </c>
    </row>
    <row r="589" spans="1:7" ht="47.25">
      <c r="A589" s="243" t="s">
        <v>602</v>
      </c>
      <c r="B589" s="244">
        <v>917</v>
      </c>
      <c r="C589" s="245">
        <v>10</v>
      </c>
      <c r="D589" s="245">
        <v>6</v>
      </c>
      <c r="E589" s="228" t="s">
        <v>603</v>
      </c>
      <c r="F589" s="229" t="s">
        <v>147</v>
      </c>
      <c r="G589" s="231">
        <v>189.7</v>
      </c>
    </row>
    <row r="590" spans="1:7" ht="31.5">
      <c r="A590" s="243" t="s">
        <v>604</v>
      </c>
      <c r="B590" s="244">
        <v>917</v>
      </c>
      <c r="C590" s="245">
        <v>10</v>
      </c>
      <c r="D590" s="245">
        <v>6</v>
      </c>
      <c r="E590" s="228" t="s">
        <v>605</v>
      </c>
      <c r="F590" s="229" t="s">
        <v>147</v>
      </c>
      <c r="G590" s="231">
        <v>189.7</v>
      </c>
    </row>
    <row r="591" spans="1:7" ht="31.5">
      <c r="A591" s="243" t="s">
        <v>606</v>
      </c>
      <c r="B591" s="244">
        <v>917</v>
      </c>
      <c r="C591" s="245">
        <v>10</v>
      </c>
      <c r="D591" s="245">
        <v>6</v>
      </c>
      <c r="E591" s="228" t="s">
        <v>607</v>
      </c>
      <c r="F591" s="229" t="s">
        <v>147</v>
      </c>
      <c r="G591" s="231">
        <v>4.5</v>
      </c>
    </row>
    <row r="592" spans="1:7" ht="31.5">
      <c r="A592" s="243" t="s">
        <v>154</v>
      </c>
      <c r="B592" s="244">
        <v>917</v>
      </c>
      <c r="C592" s="245">
        <v>10</v>
      </c>
      <c r="D592" s="245">
        <v>6</v>
      </c>
      <c r="E592" s="228" t="s">
        <v>607</v>
      </c>
      <c r="F592" s="229" t="s">
        <v>155</v>
      </c>
      <c r="G592" s="231">
        <v>4.5</v>
      </c>
    </row>
    <row r="593" spans="1:7" ht="31.5">
      <c r="A593" s="243" t="s">
        <v>608</v>
      </c>
      <c r="B593" s="244">
        <v>917</v>
      </c>
      <c r="C593" s="245">
        <v>10</v>
      </c>
      <c r="D593" s="245">
        <v>6</v>
      </c>
      <c r="E593" s="228" t="s">
        <v>609</v>
      </c>
      <c r="F593" s="229" t="s">
        <v>147</v>
      </c>
      <c r="G593" s="231">
        <v>11.7</v>
      </c>
    </row>
    <row r="594" spans="1:7" ht="31.5">
      <c r="A594" s="243" t="s">
        <v>154</v>
      </c>
      <c r="B594" s="244">
        <v>917</v>
      </c>
      <c r="C594" s="245">
        <v>10</v>
      </c>
      <c r="D594" s="245">
        <v>6</v>
      </c>
      <c r="E594" s="228" t="s">
        <v>609</v>
      </c>
      <c r="F594" s="229" t="s">
        <v>155</v>
      </c>
      <c r="G594" s="231">
        <v>11.7</v>
      </c>
    </row>
    <row r="595" spans="1:7" ht="31.5">
      <c r="A595" s="243" t="s">
        <v>610</v>
      </c>
      <c r="B595" s="244">
        <v>917</v>
      </c>
      <c r="C595" s="245">
        <v>10</v>
      </c>
      <c r="D595" s="245">
        <v>6</v>
      </c>
      <c r="E595" s="228" t="s">
        <v>611</v>
      </c>
      <c r="F595" s="229" t="s">
        <v>147</v>
      </c>
      <c r="G595" s="231">
        <v>30</v>
      </c>
    </row>
    <row r="596" spans="1:7" ht="31.5">
      <c r="A596" s="243" t="s">
        <v>154</v>
      </c>
      <c r="B596" s="244">
        <v>917</v>
      </c>
      <c r="C596" s="245">
        <v>10</v>
      </c>
      <c r="D596" s="245">
        <v>6</v>
      </c>
      <c r="E596" s="228" t="s">
        <v>611</v>
      </c>
      <c r="F596" s="229" t="s">
        <v>155</v>
      </c>
      <c r="G596" s="231">
        <v>30</v>
      </c>
    </row>
    <row r="597" spans="1:7" ht="31.5">
      <c r="A597" s="243" t="s">
        <v>612</v>
      </c>
      <c r="B597" s="244">
        <v>917</v>
      </c>
      <c r="C597" s="245">
        <v>10</v>
      </c>
      <c r="D597" s="245">
        <v>6</v>
      </c>
      <c r="E597" s="228" t="s">
        <v>613</v>
      </c>
      <c r="F597" s="229" t="s">
        <v>147</v>
      </c>
      <c r="G597" s="231">
        <v>39</v>
      </c>
    </row>
    <row r="598" spans="1:7" ht="31.5">
      <c r="A598" s="243" t="s">
        <v>154</v>
      </c>
      <c r="B598" s="244">
        <v>917</v>
      </c>
      <c r="C598" s="245">
        <v>10</v>
      </c>
      <c r="D598" s="245">
        <v>6</v>
      </c>
      <c r="E598" s="228" t="s">
        <v>613</v>
      </c>
      <c r="F598" s="229" t="s">
        <v>155</v>
      </c>
      <c r="G598" s="231">
        <v>39</v>
      </c>
    </row>
    <row r="599" spans="1:7">
      <c r="A599" s="243" t="s">
        <v>614</v>
      </c>
      <c r="B599" s="244">
        <v>917</v>
      </c>
      <c r="C599" s="245">
        <v>10</v>
      </c>
      <c r="D599" s="245">
        <v>6</v>
      </c>
      <c r="E599" s="228" t="s">
        <v>615</v>
      </c>
      <c r="F599" s="229" t="s">
        <v>147</v>
      </c>
      <c r="G599" s="231">
        <v>2</v>
      </c>
    </row>
    <row r="600" spans="1:7" ht="31.5">
      <c r="A600" s="243" t="s">
        <v>154</v>
      </c>
      <c r="B600" s="244">
        <v>917</v>
      </c>
      <c r="C600" s="245">
        <v>10</v>
      </c>
      <c r="D600" s="245">
        <v>6</v>
      </c>
      <c r="E600" s="228" t="s">
        <v>615</v>
      </c>
      <c r="F600" s="229" t="s">
        <v>155</v>
      </c>
      <c r="G600" s="231">
        <v>2</v>
      </c>
    </row>
    <row r="601" spans="1:7" ht="31.5">
      <c r="A601" s="243" t="s">
        <v>616</v>
      </c>
      <c r="B601" s="244">
        <v>917</v>
      </c>
      <c r="C601" s="245">
        <v>10</v>
      </c>
      <c r="D601" s="245">
        <v>6</v>
      </c>
      <c r="E601" s="228" t="s">
        <v>617</v>
      </c>
      <c r="F601" s="229" t="s">
        <v>147</v>
      </c>
      <c r="G601" s="231">
        <v>11</v>
      </c>
    </row>
    <row r="602" spans="1:7" ht="31.5">
      <c r="A602" s="243" t="s">
        <v>154</v>
      </c>
      <c r="B602" s="244">
        <v>917</v>
      </c>
      <c r="C602" s="245">
        <v>10</v>
      </c>
      <c r="D602" s="245">
        <v>6</v>
      </c>
      <c r="E602" s="228" t="s">
        <v>617</v>
      </c>
      <c r="F602" s="229" t="s">
        <v>155</v>
      </c>
      <c r="G602" s="231">
        <v>11</v>
      </c>
    </row>
    <row r="603" spans="1:7" ht="63">
      <c r="A603" s="243" t="s">
        <v>618</v>
      </c>
      <c r="B603" s="244">
        <v>917</v>
      </c>
      <c r="C603" s="245">
        <v>10</v>
      </c>
      <c r="D603" s="245">
        <v>6</v>
      </c>
      <c r="E603" s="228" t="s">
        <v>619</v>
      </c>
      <c r="F603" s="229" t="s">
        <v>147</v>
      </c>
      <c r="G603" s="231">
        <v>91.5</v>
      </c>
    </row>
    <row r="604" spans="1:7" ht="31.5">
      <c r="A604" s="243" t="s">
        <v>154</v>
      </c>
      <c r="B604" s="244">
        <v>917</v>
      </c>
      <c r="C604" s="245">
        <v>10</v>
      </c>
      <c r="D604" s="245">
        <v>6</v>
      </c>
      <c r="E604" s="228" t="s">
        <v>619</v>
      </c>
      <c r="F604" s="229" t="s">
        <v>155</v>
      </c>
      <c r="G604" s="231">
        <v>91.5</v>
      </c>
    </row>
    <row r="605" spans="1:7">
      <c r="A605" s="243" t="s">
        <v>712</v>
      </c>
      <c r="B605" s="244">
        <v>917</v>
      </c>
      <c r="C605" s="245">
        <v>11</v>
      </c>
      <c r="D605" s="245">
        <v>0</v>
      </c>
      <c r="E605" s="228" t="s">
        <v>147</v>
      </c>
      <c r="F605" s="229" t="s">
        <v>147</v>
      </c>
      <c r="G605" s="231">
        <v>1480.6</v>
      </c>
    </row>
    <row r="606" spans="1:7">
      <c r="A606" s="243" t="s">
        <v>537</v>
      </c>
      <c r="B606" s="244">
        <v>917</v>
      </c>
      <c r="C606" s="245">
        <v>11</v>
      </c>
      <c r="D606" s="245">
        <v>1</v>
      </c>
      <c r="E606" s="228" t="s">
        <v>147</v>
      </c>
      <c r="F606" s="229" t="s">
        <v>147</v>
      </c>
      <c r="G606" s="231">
        <v>1480.6</v>
      </c>
    </row>
    <row r="607" spans="1:7" ht="47.25">
      <c r="A607" s="243" t="s">
        <v>521</v>
      </c>
      <c r="B607" s="244">
        <v>917</v>
      </c>
      <c r="C607" s="245">
        <v>11</v>
      </c>
      <c r="D607" s="245">
        <v>1</v>
      </c>
      <c r="E607" s="228" t="s">
        <v>522</v>
      </c>
      <c r="F607" s="229" t="s">
        <v>147</v>
      </c>
      <c r="G607" s="231">
        <v>1480.6</v>
      </c>
    </row>
    <row r="608" spans="1:7" ht="47.25">
      <c r="A608" s="243" t="s">
        <v>531</v>
      </c>
      <c r="B608" s="244">
        <v>917</v>
      </c>
      <c r="C608" s="245">
        <v>11</v>
      </c>
      <c r="D608" s="245">
        <v>1</v>
      </c>
      <c r="E608" s="228" t="s">
        <v>532</v>
      </c>
      <c r="F608" s="229" t="s">
        <v>147</v>
      </c>
      <c r="G608" s="231">
        <v>1480.6</v>
      </c>
    </row>
    <row r="609" spans="1:7" ht="31.5">
      <c r="A609" s="243" t="s">
        <v>533</v>
      </c>
      <c r="B609" s="244">
        <v>917</v>
      </c>
      <c r="C609" s="245">
        <v>11</v>
      </c>
      <c r="D609" s="245">
        <v>1</v>
      </c>
      <c r="E609" s="228" t="s">
        <v>534</v>
      </c>
      <c r="F609" s="229" t="s">
        <v>147</v>
      </c>
      <c r="G609" s="231">
        <v>639</v>
      </c>
    </row>
    <row r="610" spans="1:7" ht="31.5">
      <c r="A610" s="243" t="s">
        <v>535</v>
      </c>
      <c r="B610" s="244">
        <v>917</v>
      </c>
      <c r="C610" s="245">
        <v>11</v>
      </c>
      <c r="D610" s="245">
        <v>1</v>
      </c>
      <c r="E610" s="228" t="s">
        <v>536</v>
      </c>
      <c r="F610" s="229" t="s">
        <v>147</v>
      </c>
      <c r="G610" s="231">
        <v>283</v>
      </c>
    </row>
    <row r="611" spans="1:7" ht="31.5">
      <c r="A611" s="243" t="s">
        <v>154</v>
      </c>
      <c r="B611" s="244">
        <v>917</v>
      </c>
      <c r="C611" s="245">
        <v>11</v>
      </c>
      <c r="D611" s="245">
        <v>1</v>
      </c>
      <c r="E611" s="228" t="s">
        <v>536</v>
      </c>
      <c r="F611" s="229" t="s">
        <v>155</v>
      </c>
      <c r="G611" s="231">
        <v>283</v>
      </c>
    </row>
    <row r="612" spans="1:7" ht="31.5">
      <c r="A612" s="243" t="s">
        <v>538</v>
      </c>
      <c r="B612" s="244">
        <v>917</v>
      </c>
      <c r="C612" s="245">
        <v>11</v>
      </c>
      <c r="D612" s="245">
        <v>1</v>
      </c>
      <c r="E612" s="228" t="s">
        <v>539</v>
      </c>
      <c r="F612" s="229" t="s">
        <v>147</v>
      </c>
      <c r="G612" s="231">
        <v>10</v>
      </c>
    </row>
    <row r="613" spans="1:7" ht="31.5">
      <c r="A613" s="243" t="s">
        <v>154</v>
      </c>
      <c r="B613" s="244">
        <v>917</v>
      </c>
      <c r="C613" s="245">
        <v>11</v>
      </c>
      <c r="D613" s="245">
        <v>1</v>
      </c>
      <c r="E613" s="228" t="s">
        <v>539</v>
      </c>
      <c r="F613" s="229" t="s">
        <v>155</v>
      </c>
      <c r="G613" s="231">
        <v>10</v>
      </c>
    </row>
    <row r="614" spans="1:7" ht="47.25">
      <c r="A614" s="243" t="s">
        <v>540</v>
      </c>
      <c r="B614" s="244">
        <v>917</v>
      </c>
      <c r="C614" s="245">
        <v>11</v>
      </c>
      <c r="D614" s="245">
        <v>1</v>
      </c>
      <c r="E614" s="228" t="s">
        <v>541</v>
      </c>
      <c r="F614" s="229" t="s">
        <v>147</v>
      </c>
      <c r="G614" s="231">
        <v>121</v>
      </c>
    </row>
    <row r="615" spans="1:7" ht="31.5">
      <c r="A615" s="243" t="s">
        <v>154</v>
      </c>
      <c r="B615" s="244">
        <v>917</v>
      </c>
      <c r="C615" s="245">
        <v>11</v>
      </c>
      <c r="D615" s="245">
        <v>1</v>
      </c>
      <c r="E615" s="228" t="s">
        <v>541</v>
      </c>
      <c r="F615" s="229" t="s">
        <v>155</v>
      </c>
      <c r="G615" s="231">
        <v>121</v>
      </c>
    </row>
    <row r="616" spans="1:7" ht="47.25">
      <c r="A616" s="243" t="s">
        <v>542</v>
      </c>
      <c r="B616" s="244">
        <v>917</v>
      </c>
      <c r="C616" s="245">
        <v>11</v>
      </c>
      <c r="D616" s="245">
        <v>1</v>
      </c>
      <c r="E616" s="228" t="s">
        <v>543</v>
      </c>
      <c r="F616" s="229" t="s">
        <v>147</v>
      </c>
      <c r="G616" s="231">
        <v>225</v>
      </c>
    </row>
    <row r="617" spans="1:7">
      <c r="A617" s="243" t="s">
        <v>172</v>
      </c>
      <c r="B617" s="244">
        <v>917</v>
      </c>
      <c r="C617" s="245">
        <v>11</v>
      </c>
      <c r="D617" s="245">
        <v>1</v>
      </c>
      <c r="E617" s="228" t="s">
        <v>543</v>
      </c>
      <c r="F617" s="229" t="s">
        <v>173</v>
      </c>
      <c r="G617" s="231">
        <v>225</v>
      </c>
    </row>
    <row r="618" spans="1:7" ht="31.5">
      <c r="A618" s="243" t="s">
        <v>544</v>
      </c>
      <c r="B618" s="244">
        <v>917</v>
      </c>
      <c r="C618" s="245">
        <v>11</v>
      </c>
      <c r="D618" s="245">
        <v>1</v>
      </c>
      <c r="E618" s="228" t="s">
        <v>545</v>
      </c>
      <c r="F618" s="229" t="s">
        <v>147</v>
      </c>
      <c r="G618" s="231">
        <v>841.6</v>
      </c>
    </row>
    <row r="619" spans="1:7" ht="31.5">
      <c r="A619" s="243" t="s">
        <v>546</v>
      </c>
      <c r="B619" s="244">
        <v>917</v>
      </c>
      <c r="C619" s="245">
        <v>11</v>
      </c>
      <c r="D619" s="245">
        <v>1</v>
      </c>
      <c r="E619" s="228" t="s">
        <v>547</v>
      </c>
      <c r="F619" s="229" t="s">
        <v>147</v>
      </c>
      <c r="G619" s="231">
        <v>75</v>
      </c>
    </row>
    <row r="620" spans="1:7" ht="31.5">
      <c r="A620" s="243" t="s">
        <v>154</v>
      </c>
      <c r="B620" s="244">
        <v>917</v>
      </c>
      <c r="C620" s="245">
        <v>11</v>
      </c>
      <c r="D620" s="245">
        <v>1</v>
      </c>
      <c r="E620" s="228" t="s">
        <v>547</v>
      </c>
      <c r="F620" s="229" t="s">
        <v>155</v>
      </c>
      <c r="G620" s="231">
        <v>75</v>
      </c>
    </row>
    <row r="621" spans="1:7" ht="47.25">
      <c r="A621" s="243" t="s">
        <v>548</v>
      </c>
      <c r="B621" s="244">
        <v>917</v>
      </c>
      <c r="C621" s="245">
        <v>11</v>
      </c>
      <c r="D621" s="245">
        <v>1</v>
      </c>
      <c r="E621" s="228" t="s">
        <v>549</v>
      </c>
      <c r="F621" s="229" t="s">
        <v>147</v>
      </c>
      <c r="G621" s="231">
        <v>766.6</v>
      </c>
    </row>
    <row r="622" spans="1:7" ht="31.5">
      <c r="A622" s="243" t="s">
        <v>154</v>
      </c>
      <c r="B622" s="244">
        <v>917</v>
      </c>
      <c r="C622" s="245">
        <v>11</v>
      </c>
      <c r="D622" s="245">
        <v>1</v>
      </c>
      <c r="E622" s="228" t="s">
        <v>549</v>
      </c>
      <c r="F622" s="229" t="s">
        <v>155</v>
      </c>
      <c r="G622" s="231">
        <v>766.6</v>
      </c>
    </row>
    <row r="623" spans="1:7" s="226" customFormat="1" ht="31.5">
      <c r="A623" s="240" t="s">
        <v>726</v>
      </c>
      <c r="B623" s="241">
        <v>918</v>
      </c>
      <c r="C623" s="242">
        <v>0</v>
      </c>
      <c r="D623" s="242">
        <v>0</v>
      </c>
      <c r="E623" s="222" t="s">
        <v>147</v>
      </c>
      <c r="F623" s="223" t="s">
        <v>147</v>
      </c>
      <c r="G623" s="225">
        <v>30906.3</v>
      </c>
    </row>
    <row r="624" spans="1:7" ht="31.5">
      <c r="A624" s="243" t="s">
        <v>705</v>
      </c>
      <c r="B624" s="244">
        <v>918</v>
      </c>
      <c r="C624" s="245">
        <v>3</v>
      </c>
      <c r="D624" s="245">
        <v>0</v>
      </c>
      <c r="E624" s="228" t="s">
        <v>147</v>
      </c>
      <c r="F624" s="229" t="s">
        <v>147</v>
      </c>
      <c r="G624" s="231">
        <v>6764.3</v>
      </c>
    </row>
    <row r="625" spans="1:7" ht="31.5">
      <c r="A625" s="243" t="s">
        <v>519</v>
      </c>
      <c r="B625" s="244">
        <v>918</v>
      </c>
      <c r="C625" s="245">
        <v>3</v>
      </c>
      <c r="D625" s="245">
        <v>14</v>
      </c>
      <c r="E625" s="228" t="s">
        <v>147</v>
      </c>
      <c r="F625" s="229" t="s">
        <v>147</v>
      </c>
      <c r="G625" s="231">
        <v>6764.3</v>
      </c>
    </row>
    <row r="626" spans="1:7" ht="47.25">
      <c r="A626" s="243" t="s">
        <v>477</v>
      </c>
      <c r="B626" s="244">
        <v>918</v>
      </c>
      <c r="C626" s="245">
        <v>3</v>
      </c>
      <c r="D626" s="245">
        <v>14</v>
      </c>
      <c r="E626" s="228" t="s">
        <v>478</v>
      </c>
      <c r="F626" s="229" t="s">
        <v>147</v>
      </c>
      <c r="G626" s="231">
        <v>6764.3</v>
      </c>
    </row>
    <row r="627" spans="1:7" ht="31.5">
      <c r="A627" s="243" t="s">
        <v>501</v>
      </c>
      <c r="B627" s="244">
        <v>918</v>
      </c>
      <c r="C627" s="245">
        <v>3</v>
      </c>
      <c r="D627" s="245">
        <v>14</v>
      </c>
      <c r="E627" s="228" t="s">
        <v>502</v>
      </c>
      <c r="F627" s="229" t="s">
        <v>147</v>
      </c>
      <c r="G627" s="231">
        <v>6764.3</v>
      </c>
    </row>
    <row r="628" spans="1:7" ht="47.25">
      <c r="A628" s="243" t="s">
        <v>515</v>
      </c>
      <c r="B628" s="244">
        <v>918</v>
      </c>
      <c r="C628" s="245">
        <v>3</v>
      </c>
      <c r="D628" s="245">
        <v>14</v>
      </c>
      <c r="E628" s="228" t="s">
        <v>516</v>
      </c>
      <c r="F628" s="229" t="s">
        <v>147</v>
      </c>
      <c r="G628" s="231">
        <v>6764.3</v>
      </c>
    </row>
    <row r="629" spans="1:7">
      <c r="A629" s="243" t="s">
        <v>164</v>
      </c>
      <c r="B629" s="244">
        <v>918</v>
      </c>
      <c r="C629" s="245">
        <v>3</v>
      </c>
      <c r="D629" s="245">
        <v>14</v>
      </c>
      <c r="E629" s="228" t="s">
        <v>518</v>
      </c>
      <c r="F629" s="229" t="s">
        <v>147</v>
      </c>
      <c r="G629" s="231">
        <v>4930.2</v>
      </c>
    </row>
    <row r="630" spans="1:7" ht="63">
      <c r="A630" s="243" t="s">
        <v>170</v>
      </c>
      <c r="B630" s="244">
        <v>918</v>
      </c>
      <c r="C630" s="245">
        <v>3</v>
      </c>
      <c r="D630" s="245">
        <v>14</v>
      </c>
      <c r="E630" s="228" t="s">
        <v>518</v>
      </c>
      <c r="F630" s="229" t="s">
        <v>171</v>
      </c>
      <c r="G630" s="231">
        <v>4694.8999999999996</v>
      </c>
    </row>
    <row r="631" spans="1:7" ht="31.5">
      <c r="A631" s="243" t="s">
        <v>154</v>
      </c>
      <c r="B631" s="244">
        <v>918</v>
      </c>
      <c r="C631" s="245">
        <v>3</v>
      </c>
      <c r="D631" s="245">
        <v>14</v>
      </c>
      <c r="E631" s="228" t="s">
        <v>518</v>
      </c>
      <c r="F631" s="229" t="s">
        <v>155</v>
      </c>
      <c r="G631" s="231">
        <v>235.3</v>
      </c>
    </row>
    <row r="632" spans="1:7" ht="141.75">
      <c r="A632" s="243" t="s">
        <v>228</v>
      </c>
      <c r="B632" s="244">
        <v>918</v>
      </c>
      <c r="C632" s="245">
        <v>3</v>
      </c>
      <c r="D632" s="245">
        <v>14</v>
      </c>
      <c r="E632" s="228" t="s">
        <v>520</v>
      </c>
      <c r="F632" s="229" t="s">
        <v>147</v>
      </c>
      <c r="G632" s="231">
        <v>1834.1</v>
      </c>
    </row>
    <row r="633" spans="1:7" ht="63">
      <c r="A633" s="243" t="s">
        <v>170</v>
      </c>
      <c r="B633" s="244">
        <v>918</v>
      </c>
      <c r="C633" s="245">
        <v>3</v>
      </c>
      <c r="D633" s="245">
        <v>14</v>
      </c>
      <c r="E633" s="228" t="s">
        <v>520</v>
      </c>
      <c r="F633" s="229" t="s">
        <v>171</v>
      </c>
      <c r="G633" s="231">
        <v>1834.1</v>
      </c>
    </row>
    <row r="634" spans="1:7">
      <c r="A634" s="243" t="s">
        <v>706</v>
      </c>
      <c r="B634" s="244">
        <v>918</v>
      </c>
      <c r="C634" s="245">
        <v>4</v>
      </c>
      <c r="D634" s="245">
        <v>0</v>
      </c>
      <c r="E634" s="228" t="s">
        <v>147</v>
      </c>
      <c r="F634" s="229" t="s">
        <v>147</v>
      </c>
      <c r="G634" s="231">
        <v>579.9</v>
      </c>
    </row>
    <row r="635" spans="1:7">
      <c r="A635" s="243" t="s">
        <v>405</v>
      </c>
      <c r="B635" s="244">
        <v>918</v>
      </c>
      <c r="C635" s="245">
        <v>4</v>
      </c>
      <c r="D635" s="245">
        <v>9</v>
      </c>
      <c r="E635" s="228" t="s">
        <v>147</v>
      </c>
      <c r="F635" s="229" t="s">
        <v>147</v>
      </c>
      <c r="G635" s="231">
        <v>479.9</v>
      </c>
    </row>
    <row r="636" spans="1:7" ht="47.25">
      <c r="A636" s="243" t="s">
        <v>477</v>
      </c>
      <c r="B636" s="244">
        <v>918</v>
      </c>
      <c r="C636" s="245">
        <v>4</v>
      </c>
      <c r="D636" s="245">
        <v>9</v>
      </c>
      <c r="E636" s="228" t="s">
        <v>478</v>
      </c>
      <c r="F636" s="229" t="s">
        <v>147</v>
      </c>
      <c r="G636" s="231">
        <v>479.9</v>
      </c>
    </row>
    <row r="637" spans="1:7" ht="47.25">
      <c r="A637" s="243" t="s">
        <v>479</v>
      </c>
      <c r="B637" s="244">
        <v>918</v>
      </c>
      <c r="C637" s="245">
        <v>4</v>
      </c>
      <c r="D637" s="245">
        <v>9</v>
      </c>
      <c r="E637" s="228" t="s">
        <v>480</v>
      </c>
      <c r="F637" s="229" t="s">
        <v>147</v>
      </c>
      <c r="G637" s="231">
        <v>479.9</v>
      </c>
    </row>
    <row r="638" spans="1:7" ht="31.5">
      <c r="A638" s="243" t="s">
        <v>481</v>
      </c>
      <c r="B638" s="244">
        <v>918</v>
      </c>
      <c r="C638" s="245">
        <v>4</v>
      </c>
      <c r="D638" s="245">
        <v>9</v>
      </c>
      <c r="E638" s="228" t="s">
        <v>482</v>
      </c>
      <c r="F638" s="229" t="s">
        <v>147</v>
      </c>
      <c r="G638" s="231">
        <v>479.9</v>
      </c>
    </row>
    <row r="639" spans="1:7">
      <c r="A639" s="243" t="s">
        <v>485</v>
      </c>
      <c r="B639" s="244">
        <v>918</v>
      </c>
      <c r="C639" s="245">
        <v>4</v>
      </c>
      <c r="D639" s="245">
        <v>9</v>
      </c>
      <c r="E639" s="228" t="s">
        <v>486</v>
      </c>
      <c r="F639" s="229" t="s">
        <v>147</v>
      </c>
      <c r="G639" s="231">
        <v>479.9</v>
      </c>
    </row>
    <row r="640" spans="1:7" ht="31.5">
      <c r="A640" s="243" t="s">
        <v>154</v>
      </c>
      <c r="B640" s="244">
        <v>918</v>
      </c>
      <c r="C640" s="245">
        <v>4</v>
      </c>
      <c r="D640" s="245">
        <v>9</v>
      </c>
      <c r="E640" s="228" t="s">
        <v>486</v>
      </c>
      <c r="F640" s="229" t="s">
        <v>155</v>
      </c>
      <c r="G640" s="231">
        <v>479.9</v>
      </c>
    </row>
    <row r="641" spans="1:7">
      <c r="A641" s="243" t="s">
        <v>348</v>
      </c>
      <c r="B641" s="244">
        <v>918</v>
      </c>
      <c r="C641" s="245">
        <v>4</v>
      </c>
      <c r="D641" s="245">
        <v>12</v>
      </c>
      <c r="E641" s="228" t="s">
        <v>147</v>
      </c>
      <c r="F641" s="229" t="s">
        <v>147</v>
      </c>
      <c r="G641" s="231">
        <v>100</v>
      </c>
    </row>
    <row r="642" spans="1:7" ht="47.25">
      <c r="A642" s="243" t="s">
        <v>301</v>
      </c>
      <c r="B642" s="244">
        <v>918</v>
      </c>
      <c r="C642" s="245">
        <v>4</v>
      </c>
      <c r="D642" s="245">
        <v>12</v>
      </c>
      <c r="E642" s="228" t="s">
        <v>302</v>
      </c>
      <c r="F642" s="229" t="s">
        <v>147</v>
      </c>
      <c r="G642" s="231">
        <v>100</v>
      </c>
    </row>
    <row r="643" spans="1:7" ht="47.25">
      <c r="A643" s="243" t="s">
        <v>342</v>
      </c>
      <c r="B643" s="244">
        <v>918</v>
      </c>
      <c r="C643" s="245">
        <v>4</v>
      </c>
      <c r="D643" s="245">
        <v>12</v>
      </c>
      <c r="E643" s="228" t="s">
        <v>343</v>
      </c>
      <c r="F643" s="229" t="s">
        <v>147</v>
      </c>
      <c r="G643" s="231">
        <v>100</v>
      </c>
    </row>
    <row r="644" spans="1:7" ht="31.5">
      <c r="A644" s="243" t="s">
        <v>344</v>
      </c>
      <c r="B644" s="244">
        <v>918</v>
      </c>
      <c r="C644" s="245">
        <v>4</v>
      </c>
      <c r="D644" s="245">
        <v>12</v>
      </c>
      <c r="E644" s="228" t="s">
        <v>345</v>
      </c>
      <c r="F644" s="229" t="s">
        <v>147</v>
      </c>
      <c r="G644" s="231">
        <v>100</v>
      </c>
    </row>
    <row r="645" spans="1:7" ht="31.5">
      <c r="A645" s="243" t="s">
        <v>346</v>
      </c>
      <c r="B645" s="244">
        <v>918</v>
      </c>
      <c r="C645" s="245">
        <v>4</v>
      </c>
      <c r="D645" s="245">
        <v>12</v>
      </c>
      <c r="E645" s="228" t="s">
        <v>347</v>
      </c>
      <c r="F645" s="229" t="s">
        <v>147</v>
      </c>
      <c r="G645" s="231">
        <v>100</v>
      </c>
    </row>
    <row r="646" spans="1:7" ht="31.5">
      <c r="A646" s="243" t="s">
        <v>154</v>
      </c>
      <c r="B646" s="244">
        <v>918</v>
      </c>
      <c r="C646" s="245">
        <v>4</v>
      </c>
      <c r="D646" s="245">
        <v>12</v>
      </c>
      <c r="E646" s="228" t="s">
        <v>347</v>
      </c>
      <c r="F646" s="229" t="s">
        <v>155</v>
      </c>
      <c r="G646" s="231">
        <v>100</v>
      </c>
    </row>
    <row r="647" spans="1:7">
      <c r="A647" s="243" t="s">
        <v>707</v>
      </c>
      <c r="B647" s="244">
        <v>918</v>
      </c>
      <c r="C647" s="245">
        <v>5</v>
      </c>
      <c r="D647" s="245">
        <v>0</v>
      </c>
      <c r="E647" s="228" t="s">
        <v>147</v>
      </c>
      <c r="F647" s="229" t="s">
        <v>147</v>
      </c>
      <c r="G647" s="231">
        <v>12836.6</v>
      </c>
    </row>
    <row r="648" spans="1:7">
      <c r="A648" s="243" t="s">
        <v>335</v>
      </c>
      <c r="B648" s="244">
        <v>918</v>
      </c>
      <c r="C648" s="245">
        <v>5</v>
      </c>
      <c r="D648" s="245">
        <v>5</v>
      </c>
      <c r="E648" s="228" t="s">
        <v>147</v>
      </c>
      <c r="F648" s="229" t="s">
        <v>147</v>
      </c>
      <c r="G648" s="231">
        <v>12836.6</v>
      </c>
    </row>
    <row r="649" spans="1:7" ht="47.25">
      <c r="A649" s="243" t="s">
        <v>301</v>
      </c>
      <c r="B649" s="244">
        <v>918</v>
      </c>
      <c r="C649" s="245">
        <v>5</v>
      </c>
      <c r="D649" s="245">
        <v>5</v>
      </c>
      <c r="E649" s="228" t="s">
        <v>302</v>
      </c>
      <c r="F649" s="229" t="s">
        <v>147</v>
      </c>
      <c r="G649" s="231">
        <v>10297.5</v>
      </c>
    </row>
    <row r="650" spans="1:7" ht="47.25">
      <c r="A650" s="243" t="s">
        <v>330</v>
      </c>
      <c r="B650" s="244">
        <v>918</v>
      </c>
      <c r="C650" s="245">
        <v>5</v>
      </c>
      <c r="D650" s="245">
        <v>5</v>
      </c>
      <c r="E650" s="228" t="s">
        <v>331</v>
      </c>
      <c r="F650" s="229" t="s">
        <v>147</v>
      </c>
      <c r="G650" s="231">
        <v>10297.5</v>
      </c>
    </row>
    <row r="651" spans="1:7" ht="31.5">
      <c r="A651" s="243" t="s">
        <v>332</v>
      </c>
      <c r="B651" s="244">
        <v>918</v>
      </c>
      <c r="C651" s="245">
        <v>5</v>
      </c>
      <c r="D651" s="245">
        <v>5</v>
      </c>
      <c r="E651" s="228" t="s">
        <v>333</v>
      </c>
      <c r="F651" s="229" t="s">
        <v>147</v>
      </c>
      <c r="G651" s="231">
        <v>8987.7999999999993</v>
      </c>
    </row>
    <row r="652" spans="1:7" ht="31.5">
      <c r="A652" s="243" t="s">
        <v>235</v>
      </c>
      <c r="B652" s="244">
        <v>918</v>
      </c>
      <c r="C652" s="245">
        <v>5</v>
      </c>
      <c r="D652" s="245">
        <v>5</v>
      </c>
      <c r="E652" s="228" t="s">
        <v>334</v>
      </c>
      <c r="F652" s="229" t="s">
        <v>147</v>
      </c>
      <c r="G652" s="231">
        <v>6368.5</v>
      </c>
    </row>
    <row r="653" spans="1:7" ht="63">
      <c r="A653" s="243" t="s">
        <v>170</v>
      </c>
      <c r="B653" s="244">
        <v>918</v>
      </c>
      <c r="C653" s="245">
        <v>5</v>
      </c>
      <c r="D653" s="245">
        <v>5</v>
      </c>
      <c r="E653" s="228" t="s">
        <v>334</v>
      </c>
      <c r="F653" s="229" t="s">
        <v>171</v>
      </c>
      <c r="G653" s="231">
        <v>6138.9</v>
      </c>
    </row>
    <row r="654" spans="1:7" ht="31.5">
      <c r="A654" s="243" t="s">
        <v>154</v>
      </c>
      <c r="B654" s="244">
        <v>918</v>
      </c>
      <c r="C654" s="245">
        <v>5</v>
      </c>
      <c r="D654" s="245">
        <v>5</v>
      </c>
      <c r="E654" s="228" t="s">
        <v>334</v>
      </c>
      <c r="F654" s="229" t="s">
        <v>155</v>
      </c>
      <c r="G654" s="231">
        <v>228.8</v>
      </c>
    </row>
    <row r="655" spans="1:7">
      <c r="A655" s="243" t="s">
        <v>166</v>
      </c>
      <c r="B655" s="244">
        <v>918</v>
      </c>
      <c r="C655" s="245">
        <v>5</v>
      </c>
      <c r="D655" s="245">
        <v>5</v>
      </c>
      <c r="E655" s="228" t="s">
        <v>334</v>
      </c>
      <c r="F655" s="229" t="s">
        <v>167</v>
      </c>
      <c r="G655" s="231">
        <v>0.8</v>
      </c>
    </row>
    <row r="656" spans="1:7" ht="141.75">
      <c r="A656" s="243" t="s">
        <v>228</v>
      </c>
      <c r="B656" s="244">
        <v>918</v>
      </c>
      <c r="C656" s="245">
        <v>5</v>
      </c>
      <c r="D656" s="245">
        <v>5</v>
      </c>
      <c r="E656" s="228" t="s">
        <v>336</v>
      </c>
      <c r="F656" s="229" t="s">
        <v>147</v>
      </c>
      <c r="G656" s="231">
        <v>2619.3000000000002</v>
      </c>
    </row>
    <row r="657" spans="1:7" ht="63">
      <c r="A657" s="243" t="s">
        <v>170</v>
      </c>
      <c r="B657" s="244">
        <v>918</v>
      </c>
      <c r="C657" s="245">
        <v>5</v>
      </c>
      <c r="D657" s="245">
        <v>5</v>
      </c>
      <c r="E657" s="228" t="s">
        <v>336</v>
      </c>
      <c r="F657" s="229" t="s">
        <v>171</v>
      </c>
      <c r="G657" s="231">
        <v>2619.3000000000002</v>
      </c>
    </row>
    <row r="658" spans="1:7" ht="31.5">
      <c r="A658" s="243" t="s">
        <v>337</v>
      </c>
      <c r="B658" s="244">
        <v>918</v>
      </c>
      <c r="C658" s="245">
        <v>5</v>
      </c>
      <c r="D658" s="245">
        <v>5</v>
      </c>
      <c r="E658" s="228" t="s">
        <v>338</v>
      </c>
      <c r="F658" s="229" t="s">
        <v>147</v>
      </c>
      <c r="G658" s="231">
        <v>1309.7</v>
      </c>
    </row>
    <row r="659" spans="1:7" ht="47.25">
      <c r="A659" s="243" t="s">
        <v>339</v>
      </c>
      <c r="B659" s="244">
        <v>918</v>
      </c>
      <c r="C659" s="245">
        <v>5</v>
      </c>
      <c r="D659" s="245">
        <v>5</v>
      </c>
      <c r="E659" s="228" t="s">
        <v>340</v>
      </c>
      <c r="F659" s="229" t="s">
        <v>147</v>
      </c>
      <c r="G659" s="231">
        <v>1309.7</v>
      </c>
    </row>
    <row r="660" spans="1:7" ht="63">
      <c r="A660" s="243" t="s">
        <v>170</v>
      </c>
      <c r="B660" s="244">
        <v>918</v>
      </c>
      <c r="C660" s="245">
        <v>5</v>
      </c>
      <c r="D660" s="245">
        <v>5</v>
      </c>
      <c r="E660" s="228" t="s">
        <v>340</v>
      </c>
      <c r="F660" s="229" t="s">
        <v>171</v>
      </c>
      <c r="G660" s="231">
        <v>1253.3</v>
      </c>
    </row>
    <row r="661" spans="1:7" ht="31.5">
      <c r="A661" s="243" t="s">
        <v>154</v>
      </c>
      <c r="B661" s="244">
        <v>918</v>
      </c>
      <c r="C661" s="245">
        <v>5</v>
      </c>
      <c r="D661" s="245">
        <v>5</v>
      </c>
      <c r="E661" s="228" t="s">
        <v>340</v>
      </c>
      <c r="F661" s="229" t="s">
        <v>155</v>
      </c>
      <c r="G661" s="231">
        <v>56.4</v>
      </c>
    </row>
    <row r="662" spans="1:7" ht="47.25">
      <c r="A662" s="243" t="s">
        <v>477</v>
      </c>
      <c r="B662" s="244">
        <v>918</v>
      </c>
      <c r="C662" s="245">
        <v>5</v>
      </c>
      <c r="D662" s="245">
        <v>5</v>
      </c>
      <c r="E662" s="228" t="s">
        <v>478</v>
      </c>
      <c r="F662" s="229" t="s">
        <v>147</v>
      </c>
      <c r="G662" s="231">
        <v>2539.1</v>
      </c>
    </row>
    <row r="663" spans="1:7" ht="47.25">
      <c r="A663" s="243" t="s">
        <v>479</v>
      </c>
      <c r="B663" s="244">
        <v>918</v>
      </c>
      <c r="C663" s="245">
        <v>5</v>
      </c>
      <c r="D663" s="245">
        <v>5</v>
      </c>
      <c r="E663" s="228" t="s">
        <v>480</v>
      </c>
      <c r="F663" s="229" t="s">
        <v>147</v>
      </c>
      <c r="G663" s="231">
        <v>2539.1</v>
      </c>
    </row>
    <row r="664" spans="1:7" ht="31.5">
      <c r="A664" s="243" t="s">
        <v>481</v>
      </c>
      <c r="B664" s="244">
        <v>918</v>
      </c>
      <c r="C664" s="245">
        <v>5</v>
      </c>
      <c r="D664" s="245">
        <v>5</v>
      </c>
      <c r="E664" s="228" t="s">
        <v>482</v>
      </c>
      <c r="F664" s="229" t="s">
        <v>147</v>
      </c>
      <c r="G664" s="231">
        <v>2539.1</v>
      </c>
    </row>
    <row r="665" spans="1:7" ht="47.25">
      <c r="A665" s="243" t="s">
        <v>487</v>
      </c>
      <c r="B665" s="244">
        <v>918</v>
      </c>
      <c r="C665" s="245">
        <v>5</v>
      </c>
      <c r="D665" s="245">
        <v>5</v>
      </c>
      <c r="E665" s="228" t="s">
        <v>488</v>
      </c>
      <c r="F665" s="229" t="s">
        <v>147</v>
      </c>
      <c r="G665" s="231">
        <v>70</v>
      </c>
    </row>
    <row r="666" spans="1:7" ht="31.5">
      <c r="A666" s="243" t="s">
        <v>154</v>
      </c>
      <c r="B666" s="244">
        <v>918</v>
      </c>
      <c r="C666" s="245">
        <v>5</v>
      </c>
      <c r="D666" s="245">
        <v>5</v>
      </c>
      <c r="E666" s="228" t="s">
        <v>488</v>
      </c>
      <c r="F666" s="229" t="s">
        <v>155</v>
      </c>
      <c r="G666" s="231">
        <v>70</v>
      </c>
    </row>
    <row r="667" spans="1:7" ht="47.25">
      <c r="A667" s="243" t="s">
        <v>489</v>
      </c>
      <c r="B667" s="244">
        <v>918</v>
      </c>
      <c r="C667" s="245">
        <v>5</v>
      </c>
      <c r="D667" s="245">
        <v>5</v>
      </c>
      <c r="E667" s="228" t="s">
        <v>490</v>
      </c>
      <c r="F667" s="229" t="s">
        <v>147</v>
      </c>
      <c r="G667" s="231">
        <v>2469.1</v>
      </c>
    </row>
    <row r="668" spans="1:7" ht="31.5">
      <c r="A668" s="243" t="s">
        <v>491</v>
      </c>
      <c r="B668" s="244">
        <v>918</v>
      </c>
      <c r="C668" s="245">
        <v>5</v>
      </c>
      <c r="D668" s="245">
        <v>5</v>
      </c>
      <c r="E668" s="228" t="s">
        <v>490</v>
      </c>
      <c r="F668" s="229" t="s">
        <v>492</v>
      </c>
      <c r="G668" s="231">
        <v>2469.1</v>
      </c>
    </row>
    <row r="669" spans="1:7">
      <c r="A669" s="243" t="s">
        <v>708</v>
      </c>
      <c r="B669" s="244">
        <v>918</v>
      </c>
      <c r="C669" s="245">
        <v>7</v>
      </c>
      <c r="D669" s="245">
        <v>0</v>
      </c>
      <c r="E669" s="228" t="s">
        <v>147</v>
      </c>
      <c r="F669" s="229" t="s">
        <v>147</v>
      </c>
      <c r="G669" s="231">
        <v>45.5</v>
      </c>
    </row>
    <row r="670" spans="1:7" ht="31.5">
      <c r="A670" s="243" t="s">
        <v>163</v>
      </c>
      <c r="B670" s="244">
        <v>918</v>
      </c>
      <c r="C670" s="245">
        <v>7</v>
      </c>
      <c r="D670" s="245">
        <v>5</v>
      </c>
      <c r="E670" s="228" t="s">
        <v>147</v>
      </c>
      <c r="F670" s="229" t="s">
        <v>147</v>
      </c>
      <c r="G670" s="231">
        <v>45.5</v>
      </c>
    </row>
    <row r="671" spans="1:7" ht="47.25">
      <c r="A671" s="243" t="s">
        <v>477</v>
      </c>
      <c r="B671" s="244">
        <v>918</v>
      </c>
      <c r="C671" s="245">
        <v>7</v>
      </c>
      <c r="D671" s="245">
        <v>5</v>
      </c>
      <c r="E671" s="228" t="s">
        <v>478</v>
      </c>
      <c r="F671" s="229" t="s">
        <v>147</v>
      </c>
      <c r="G671" s="231">
        <v>45.5</v>
      </c>
    </row>
    <row r="672" spans="1:7" ht="31.5">
      <c r="A672" s="243" t="s">
        <v>501</v>
      </c>
      <c r="B672" s="244">
        <v>918</v>
      </c>
      <c r="C672" s="245">
        <v>7</v>
      </c>
      <c r="D672" s="245">
        <v>5</v>
      </c>
      <c r="E672" s="228" t="s">
        <v>502</v>
      </c>
      <c r="F672" s="229" t="s">
        <v>147</v>
      </c>
      <c r="G672" s="231">
        <v>45.5</v>
      </c>
    </row>
    <row r="673" spans="1:7" ht="47.25">
      <c r="A673" s="243" t="s">
        <v>515</v>
      </c>
      <c r="B673" s="244">
        <v>918</v>
      </c>
      <c r="C673" s="245">
        <v>7</v>
      </c>
      <c r="D673" s="245">
        <v>5</v>
      </c>
      <c r="E673" s="228" t="s">
        <v>516</v>
      </c>
      <c r="F673" s="229" t="s">
        <v>147</v>
      </c>
      <c r="G673" s="231">
        <v>45.5</v>
      </c>
    </row>
    <row r="674" spans="1:7" ht="19.5" customHeight="1">
      <c r="A674" s="243" t="s">
        <v>161</v>
      </c>
      <c r="B674" s="244">
        <v>918</v>
      </c>
      <c r="C674" s="245">
        <v>7</v>
      </c>
      <c r="D674" s="245">
        <v>5</v>
      </c>
      <c r="E674" s="228" t="s">
        <v>517</v>
      </c>
      <c r="F674" s="229" t="s">
        <v>147</v>
      </c>
      <c r="G674" s="231">
        <v>45.5</v>
      </c>
    </row>
    <row r="675" spans="1:7" ht="31.5">
      <c r="A675" s="243" t="s">
        <v>154</v>
      </c>
      <c r="B675" s="244">
        <v>918</v>
      </c>
      <c r="C675" s="245">
        <v>7</v>
      </c>
      <c r="D675" s="245">
        <v>5</v>
      </c>
      <c r="E675" s="228" t="s">
        <v>517</v>
      </c>
      <c r="F675" s="229" t="s">
        <v>155</v>
      </c>
      <c r="G675" s="231">
        <v>45.5</v>
      </c>
    </row>
    <row r="676" spans="1:7">
      <c r="A676" s="243" t="s">
        <v>711</v>
      </c>
      <c r="B676" s="244">
        <v>918</v>
      </c>
      <c r="C676" s="245">
        <v>10</v>
      </c>
      <c r="D676" s="245">
        <v>0</v>
      </c>
      <c r="E676" s="228" t="s">
        <v>147</v>
      </c>
      <c r="F676" s="229" t="s">
        <v>147</v>
      </c>
      <c r="G676" s="231">
        <v>10680</v>
      </c>
    </row>
    <row r="677" spans="1:7">
      <c r="A677" s="243" t="s">
        <v>341</v>
      </c>
      <c r="B677" s="244">
        <v>918</v>
      </c>
      <c r="C677" s="245">
        <v>10</v>
      </c>
      <c r="D677" s="245">
        <v>3</v>
      </c>
      <c r="E677" s="228" t="s">
        <v>147</v>
      </c>
      <c r="F677" s="229" t="s">
        <v>147</v>
      </c>
      <c r="G677" s="231">
        <v>10680</v>
      </c>
    </row>
    <row r="678" spans="1:7" ht="47.25">
      <c r="A678" s="243" t="s">
        <v>301</v>
      </c>
      <c r="B678" s="244">
        <v>918</v>
      </c>
      <c r="C678" s="245">
        <v>10</v>
      </c>
      <c r="D678" s="245">
        <v>3</v>
      </c>
      <c r="E678" s="228" t="s">
        <v>302</v>
      </c>
      <c r="F678" s="229" t="s">
        <v>147</v>
      </c>
      <c r="G678" s="231">
        <v>10680</v>
      </c>
    </row>
    <row r="679" spans="1:7" ht="47.25">
      <c r="A679" s="243" t="s">
        <v>330</v>
      </c>
      <c r="B679" s="244">
        <v>918</v>
      </c>
      <c r="C679" s="245">
        <v>10</v>
      </c>
      <c r="D679" s="245">
        <v>3</v>
      </c>
      <c r="E679" s="228" t="s">
        <v>331</v>
      </c>
      <c r="F679" s="229" t="s">
        <v>147</v>
      </c>
      <c r="G679" s="231">
        <v>10680</v>
      </c>
    </row>
    <row r="680" spans="1:7" ht="31.5">
      <c r="A680" s="243" t="s">
        <v>337</v>
      </c>
      <c r="B680" s="244">
        <v>918</v>
      </c>
      <c r="C680" s="245">
        <v>10</v>
      </c>
      <c r="D680" s="245">
        <v>3</v>
      </c>
      <c r="E680" s="228" t="s">
        <v>338</v>
      </c>
      <c r="F680" s="229" t="s">
        <v>147</v>
      </c>
      <c r="G680" s="231">
        <v>10680</v>
      </c>
    </row>
    <row r="681" spans="1:7" ht="47.25">
      <c r="A681" s="243" t="s">
        <v>339</v>
      </c>
      <c r="B681" s="244">
        <v>918</v>
      </c>
      <c r="C681" s="245">
        <v>10</v>
      </c>
      <c r="D681" s="245">
        <v>3</v>
      </c>
      <c r="E681" s="228" t="s">
        <v>340</v>
      </c>
      <c r="F681" s="229" t="s">
        <v>147</v>
      </c>
      <c r="G681" s="231">
        <v>10680</v>
      </c>
    </row>
    <row r="682" spans="1:7" ht="31.5">
      <c r="A682" s="243" t="s">
        <v>154</v>
      </c>
      <c r="B682" s="244">
        <v>918</v>
      </c>
      <c r="C682" s="245">
        <v>10</v>
      </c>
      <c r="D682" s="245">
        <v>3</v>
      </c>
      <c r="E682" s="228" t="s">
        <v>340</v>
      </c>
      <c r="F682" s="229" t="s">
        <v>155</v>
      </c>
      <c r="G682" s="231">
        <v>107.8</v>
      </c>
    </row>
    <row r="683" spans="1:7">
      <c r="A683" s="243" t="s">
        <v>172</v>
      </c>
      <c r="B683" s="244">
        <v>918</v>
      </c>
      <c r="C683" s="245">
        <v>10</v>
      </c>
      <c r="D683" s="245">
        <v>3</v>
      </c>
      <c r="E683" s="228" t="s">
        <v>340</v>
      </c>
      <c r="F683" s="229" t="s">
        <v>173</v>
      </c>
      <c r="G683" s="231">
        <v>10572.2</v>
      </c>
    </row>
    <row r="684" spans="1:7" s="226" customFormat="1">
      <c r="A684" s="240" t="s">
        <v>727</v>
      </c>
      <c r="B684" s="241">
        <v>923</v>
      </c>
      <c r="C684" s="242">
        <v>0</v>
      </c>
      <c r="D684" s="242">
        <v>0</v>
      </c>
      <c r="E684" s="222" t="s">
        <v>147</v>
      </c>
      <c r="F684" s="223" t="s">
        <v>147</v>
      </c>
      <c r="G684" s="225">
        <v>2656.2</v>
      </c>
    </row>
    <row r="685" spans="1:7">
      <c r="A685" s="243" t="s">
        <v>703</v>
      </c>
      <c r="B685" s="244">
        <v>923</v>
      </c>
      <c r="C685" s="245">
        <v>1</v>
      </c>
      <c r="D685" s="245">
        <v>0</v>
      </c>
      <c r="E685" s="228" t="s">
        <v>147</v>
      </c>
      <c r="F685" s="229" t="s">
        <v>147</v>
      </c>
      <c r="G685" s="231">
        <v>2650.2</v>
      </c>
    </row>
    <row r="686" spans="1:7" ht="31.5" customHeight="1">
      <c r="A686" s="243" t="s">
        <v>357</v>
      </c>
      <c r="B686" s="244">
        <v>923</v>
      </c>
      <c r="C686" s="245">
        <v>1</v>
      </c>
      <c r="D686" s="245">
        <v>6</v>
      </c>
      <c r="E686" s="228" t="s">
        <v>147</v>
      </c>
      <c r="F686" s="229" t="s">
        <v>147</v>
      </c>
      <c r="G686" s="231">
        <v>2650.2</v>
      </c>
    </row>
    <row r="687" spans="1:7">
      <c r="A687" s="243" t="s">
        <v>620</v>
      </c>
      <c r="B687" s="244">
        <v>923</v>
      </c>
      <c r="C687" s="245">
        <v>1</v>
      </c>
      <c r="D687" s="245">
        <v>6</v>
      </c>
      <c r="E687" s="228" t="s">
        <v>621</v>
      </c>
      <c r="F687" s="229" t="s">
        <v>147</v>
      </c>
      <c r="G687" s="231">
        <v>2650.2</v>
      </c>
    </row>
    <row r="688" spans="1:7" ht="31.5">
      <c r="A688" s="243" t="s">
        <v>633</v>
      </c>
      <c r="B688" s="244">
        <v>923</v>
      </c>
      <c r="C688" s="245">
        <v>1</v>
      </c>
      <c r="D688" s="245">
        <v>6</v>
      </c>
      <c r="E688" s="228" t="s">
        <v>634</v>
      </c>
      <c r="F688" s="229" t="s">
        <v>147</v>
      </c>
      <c r="G688" s="231">
        <v>2650.2</v>
      </c>
    </row>
    <row r="689" spans="1:7" ht="31.5">
      <c r="A689" s="243" t="s">
        <v>635</v>
      </c>
      <c r="B689" s="244">
        <v>923</v>
      </c>
      <c r="C689" s="245">
        <v>1</v>
      </c>
      <c r="D689" s="245">
        <v>6</v>
      </c>
      <c r="E689" s="228" t="s">
        <v>636</v>
      </c>
      <c r="F689" s="229" t="s">
        <v>147</v>
      </c>
      <c r="G689" s="231">
        <v>5.5</v>
      </c>
    </row>
    <row r="690" spans="1:7">
      <c r="A690" s="243" t="s">
        <v>297</v>
      </c>
      <c r="B690" s="244">
        <v>923</v>
      </c>
      <c r="C690" s="245">
        <v>1</v>
      </c>
      <c r="D690" s="245">
        <v>6</v>
      </c>
      <c r="E690" s="228" t="s">
        <v>637</v>
      </c>
      <c r="F690" s="229" t="s">
        <v>147</v>
      </c>
      <c r="G690" s="231">
        <v>5.5</v>
      </c>
    </row>
    <row r="691" spans="1:7" ht="31.5">
      <c r="A691" s="243" t="s">
        <v>154</v>
      </c>
      <c r="B691" s="244">
        <v>923</v>
      </c>
      <c r="C691" s="245">
        <v>1</v>
      </c>
      <c r="D691" s="245">
        <v>6</v>
      </c>
      <c r="E691" s="228" t="s">
        <v>637</v>
      </c>
      <c r="F691" s="229" t="s">
        <v>155</v>
      </c>
      <c r="G691" s="231">
        <v>5.5</v>
      </c>
    </row>
    <row r="692" spans="1:7" ht="31.5">
      <c r="A692" s="243" t="s">
        <v>638</v>
      </c>
      <c r="B692" s="244">
        <v>923</v>
      </c>
      <c r="C692" s="245">
        <v>1</v>
      </c>
      <c r="D692" s="245">
        <v>6</v>
      </c>
      <c r="E692" s="228" t="s">
        <v>639</v>
      </c>
      <c r="F692" s="229" t="s">
        <v>147</v>
      </c>
      <c r="G692" s="231">
        <v>2644.7</v>
      </c>
    </row>
    <row r="693" spans="1:7">
      <c r="A693" s="243" t="s">
        <v>297</v>
      </c>
      <c r="B693" s="244">
        <v>923</v>
      </c>
      <c r="C693" s="245">
        <v>1</v>
      </c>
      <c r="D693" s="245">
        <v>6</v>
      </c>
      <c r="E693" s="228" t="s">
        <v>641</v>
      </c>
      <c r="F693" s="229" t="s">
        <v>147</v>
      </c>
      <c r="G693" s="231">
        <v>1704.3</v>
      </c>
    </row>
    <row r="694" spans="1:7" ht="63">
      <c r="A694" s="243" t="s">
        <v>170</v>
      </c>
      <c r="B694" s="244">
        <v>923</v>
      </c>
      <c r="C694" s="245">
        <v>1</v>
      </c>
      <c r="D694" s="245">
        <v>6</v>
      </c>
      <c r="E694" s="228" t="s">
        <v>641</v>
      </c>
      <c r="F694" s="229" t="s">
        <v>171</v>
      </c>
      <c r="G694" s="231">
        <v>1641.8</v>
      </c>
    </row>
    <row r="695" spans="1:7" ht="31.5">
      <c r="A695" s="243" t="s">
        <v>154</v>
      </c>
      <c r="B695" s="244">
        <v>923</v>
      </c>
      <c r="C695" s="245">
        <v>1</v>
      </c>
      <c r="D695" s="245">
        <v>6</v>
      </c>
      <c r="E695" s="228" t="s">
        <v>641</v>
      </c>
      <c r="F695" s="229" t="s">
        <v>155</v>
      </c>
      <c r="G695" s="231">
        <v>62.5</v>
      </c>
    </row>
    <row r="696" spans="1:7" ht="141.75">
      <c r="A696" s="243" t="s">
        <v>228</v>
      </c>
      <c r="B696" s="244">
        <v>923</v>
      </c>
      <c r="C696" s="245">
        <v>1</v>
      </c>
      <c r="D696" s="245">
        <v>6</v>
      </c>
      <c r="E696" s="228" t="s">
        <v>642</v>
      </c>
      <c r="F696" s="229" t="s">
        <v>147</v>
      </c>
      <c r="G696" s="231">
        <v>940.4</v>
      </c>
    </row>
    <row r="697" spans="1:7" ht="63">
      <c r="A697" s="243" t="s">
        <v>170</v>
      </c>
      <c r="B697" s="244">
        <v>923</v>
      </c>
      <c r="C697" s="245">
        <v>1</v>
      </c>
      <c r="D697" s="245">
        <v>6</v>
      </c>
      <c r="E697" s="228" t="s">
        <v>642</v>
      </c>
      <c r="F697" s="229" t="s">
        <v>171</v>
      </c>
      <c r="G697" s="231">
        <v>940.4</v>
      </c>
    </row>
    <row r="698" spans="1:7">
      <c r="A698" s="243" t="s">
        <v>708</v>
      </c>
      <c r="B698" s="244">
        <v>923</v>
      </c>
      <c r="C698" s="245">
        <v>7</v>
      </c>
      <c r="D698" s="245">
        <v>0</v>
      </c>
      <c r="E698" s="228" t="s">
        <v>147</v>
      </c>
      <c r="F698" s="229" t="s">
        <v>147</v>
      </c>
      <c r="G698" s="231">
        <v>6</v>
      </c>
    </row>
    <row r="699" spans="1:7" ht="31.5">
      <c r="A699" s="243" t="s">
        <v>163</v>
      </c>
      <c r="B699" s="244">
        <v>923</v>
      </c>
      <c r="C699" s="245">
        <v>7</v>
      </c>
      <c r="D699" s="245">
        <v>5</v>
      </c>
      <c r="E699" s="228" t="s">
        <v>147</v>
      </c>
      <c r="F699" s="229" t="s">
        <v>147</v>
      </c>
      <c r="G699" s="231">
        <v>6</v>
      </c>
    </row>
    <row r="700" spans="1:7">
      <c r="A700" s="243" t="s">
        <v>620</v>
      </c>
      <c r="B700" s="244">
        <v>923</v>
      </c>
      <c r="C700" s="245">
        <v>7</v>
      </c>
      <c r="D700" s="245">
        <v>5</v>
      </c>
      <c r="E700" s="228" t="s">
        <v>621</v>
      </c>
      <c r="F700" s="229" t="s">
        <v>147</v>
      </c>
      <c r="G700" s="231">
        <v>6</v>
      </c>
    </row>
    <row r="701" spans="1:7" ht="31.5">
      <c r="A701" s="243" t="s">
        <v>633</v>
      </c>
      <c r="B701" s="244">
        <v>923</v>
      </c>
      <c r="C701" s="245">
        <v>7</v>
      </c>
      <c r="D701" s="245">
        <v>5</v>
      </c>
      <c r="E701" s="228" t="s">
        <v>634</v>
      </c>
      <c r="F701" s="229" t="s">
        <v>147</v>
      </c>
      <c r="G701" s="231">
        <v>6</v>
      </c>
    </row>
    <row r="702" spans="1:7" ht="31.5">
      <c r="A702" s="243" t="s">
        <v>638</v>
      </c>
      <c r="B702" s="244">
        <v>923</v>
      </c>
      <c r="C702" s="245">
        <v>7</v>
      </c>
      <c r="D702" s="245">
        <v>5</v>
      </c>
      <c r="E702" s="228" t="s">
        <v>639</v>
      </c>
      <c r="F702" s="229" t="s">
        <v>147</v>
      </c>
      <c r="G702" s="231">
        <v>6</v>
      </c>
    </row>
    <row r="703" spans="1:7" ht="31.5">
      <c r="A703" s="243" t="s">
        <v>161</v>
      </c>
      <c r="B703" s="244">
        <v>923</v>
      </c>
      <c r="C703" s="245">
        <v>7</v>
      </c>
      <c r="D703" s="245">
        <v>5</v>
      </c>
      <c r="E703" s="228" t="s">
        <v>640</v>
      </c>
      <c r="F703" s="229" t="s">
        <v>147</v>
      </c>
      <c r="G703" s="231">
        <v>6</v>
      </c>
    </row>
    <row r="704" spans="1:7" ht="31.5">
      <c r="A704" s="243" t="s">
        <v>154</v>
      </c>
      <c r="B704" s="244">
        <v>923</v>
      </c>
      <c r="C704" s="245">
        <v>7</v>
      </c>
      <c r="D704" s="245">
        <v>5</v>
      </c>
      <c r="E704" s="228" t="s">
        <v>640</v>
      </c>
      <c r="F704" s="229" t="s">
        <v>155</v>
      </c>
      <c r="G704" s="231">
        <v>6</v>
      </c>
    </row>
    <row r="705" spans="1:7" s="226" customFormat="1">
      <c r="A705" s="275" t="s">
        <v>668</v>
      </c>
      <c r="B705" s="276"/>
      <c r="C705" s="276"/>
      <c r="D705" s="276"/>
      <c r="E705" s="276"/>
      <c r="F705" s="277"/>
      <c r="G705" s="225">
        <v>1522724</v>
      </c>
    </row>
    <row r="706" spans="1:7" ht="25.5" customHeight="1">
      <c r="A706" s="232"/>
      <c r="B706" s="233"/>
      <c r="C706" s="233"/>
      <c r="D706" s="233"/>
      <c r="E706" s="219"/>
      <c r="F706" s="219"/>
      <c r="G706" s="220"/>
    </row>
    <row r="707" spans="1:7">
      <c r="A707" s="246" t="s">
        <v>820</v>
      </c>
      <c r="B707" s="219"/>
      <c r="C707" s="219"/>
      <c r="D707" s="219"/>
      <c r="E707" s="289" t="s">
        <v>821</v>
      </c>
      <c r="F707" s="289"/>
      <c r="G707" s="289"/>
    </row>
  </sheetData>
  <autoFilter ref="A19:AB707"/>
  <mergeCells count="6">
    <mergeCell ref="E707:G707"/>
    <mergeCell ref="A14:G14"/>
    <mergeCell ref="A17:A18"/>
    <mergeCell ref="B17:F17"/>
    <mergeCell ref="G17:G18"/>
    <mergeCell ref="A705:F705"/>
  </mergeCells>
  <pageMargins left="0.78740157480314965" right="0.39370078740157483" top="0.78740157480314965" bottom="0.78740157480314965" header="0.51181102362204722" footer="0.51181102362204722"/>
  <pageSetup paperSize="9" scale="74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H636"/>
  <sheetViews>
    <sheetView showGridLines="0" view="pageBreakPreview" zoomScaleSheetLayoutView="100" workbookViewId="0">
      <selection activeCell="M23" sqref="M23"/>
    </sheetView>
  </sheetViews>
  <sheetFormatPr defaultColWidth="9.140625" defaultRowHeight="15.75"/>
  <cols>
    <col min="1" max="1" width="56.85546875" style="73" customWidth="1"/>
    <col min="2" max="2" width="5.28515625" style="89" customWidth="1"/>
    <col min="3" max="3" width="6.85546875" style="89" customWidth="1"/>
    <col min="4" max="4" width="9.42578125" style="89" customWidth="1"/>
    <col min="5" max="5" width="12.85546875" style="89" customWidth="1"/>
    <col min="6" max="6" width="7.85546875" style="89" customWidth="1"/>
    <col min="7" max="7" width="11.5703125" style="73" customWidth="1"/>
    <col min="8" max="8" width="11.85546875" style="73" bestFit="1" customWidth="1"/>
    <col min="9" max="235" width="9.140625" style="73" customWidth="1"/>
    <col min="236" max="16384" width="9.140625" style="73"/>
  </cols>
  <sheetData>
    <row r="1" spans="1:8">
      <c r="A1" s="66"/>
      <c r="B1" s="67"/>
      <c r="C1" s="67"/>
      <c r="D1" s="67"/>
      <c r="E1" s="66"/>
      <c r="F1" s="66"/>
      <c r="G1" s="66"/>
      <c r="H1" s="66"/>
    </row>
    <row r="2" spans="1:8">
      <c r="A2" s="66"/>
      <c r="B2" s="67"/>
      <c r="C2" s="67"/>
      <c r="D2" s="67"/>
      <c r="E2" s="66"/>
      <c r="F2" s="66"/>
      <c r="G2" s="66"/>
      <c r="H2" s="66"/>
    </row>
    <row r="3" spans="1:8">
      <c r="A3" s="66"/>
      <c r="B3" s="67"/>
      <c r="C3" s="67"/>
      <c r="D3" s="67"/>
      <c r="E3" s="66"/>
      <c r="F3" s="66"/>
      <c r="G3" s="66"/>
      <c r="H3" s="66"/>
    </row>
    <row r="4" spans="1:8">
      <c r="A4" s="66"/>
      <c r="B4" s="67"/>
      <c r="C4" s="67"/>
      <c r="D4" s="67"/>
      <c r="E4" s="66"/>
      <c r="F4" s="66"/>
      <c r="G4" s="66"/>
      <c r="H4" s="66"/>
    </row>
    <row r="5" spans="1:8">
      <c r="A5" s="66"/>
      <c r="B5" s="67"/>
      <c r="C5" s="67"/>
      <c r="D5" s="67"/>
      <c r="E5" s="66"/>
      <c r="F5" s="66"/>
      <c r="G5" s="66"/>
      <c r="H5" s="66"/>
    </row>
    <row r="6" spans="1:8">
      <c r="A6" s="66"/>
      <c r="B6" s="67"/>
      <c r="C6" s="67"/>
      <c r="D6" s="67"/>
      <c r="E6" s="66"/>
      <c r="F6" s="66"/>
      <c r="G6" s="66"/>
      <c r="H6" s="66"/>
    </row>
    <row r="7" spans="1:8">
      <c r="A7" s="66"/>
      <c r="B7" s="67"/>
      <c r="C7" s="67"/>
      <c r="D7" s="67"/>
      <c r="E7" s="66"/>
      <c r="F7" s="66"/>
      <c r="G7" s="66"/>
      <c r="H7" s="66"/>
    </row>
    <row r="8" spans="1:8">
      <c r="A8" s="66"/>
      <c r="B8" s="67"/>
      <c r="C8" s="67"/>
      <c r="D8" s="67"/>
      <c r="E8" s="66"/>
      <c r="F8" s="66"/>
      <c r="G8" s="66"/>
      <c r="H8" s="66"/>
    </row>
    <row r="9" spans="1:8">
      <c r="A9" s="66"/>
      <c r="B9" s="67"/>
      <c r="C9" s="67"/>
      <c r="D9" s="67"/>
      <c r="E9" s="66"/>
      <c r="F9" s="66"/>
      <c r="G9" s="66"/>
      <c r="H9" s="66"/>
    </row>
    <row r="10" spans="1:8">
      <c r="A10" s="66"/>
      <c r="B10" s="67"/>
      <c r="C10" s="67"/>
      <c r="D10" s="67"/>
      <c r="E10" s="66"/>
      <c r="F10" s="66"/>
      <c r="G10" s="66"/>
      <c r="H10" s="66"/>
    </row>
    <row r="11" spans="1:8">
      <c r="A11" s="66"/>
      <c r="B11" s="67"/>
      <c r="C11" s="67"/>
      <c r="D11" s="67"/>
      <c r="E11" s="66"/>
      <c r="F11" s="66"/>
      <c r="G11" s="66"/>
      <c r="H11" s="66"/>
    </row>
    <row r="12" spans="1:8">
      <c r="A12" s="66"/>
      <c r="B12" s="67"/>
      <c r="C12" s="67"/>
      <c r="D12" s="67"/>
      <c r="E12" s="66"/>
      <c r="F12" s="66"/>
      <c r="G12" s="66"/>
      <c r="H12" s="66"/>
    </row>
    <row r="13" spans="1:8">
      <c r="A13" s="66"/>
      <c r="B13" s="67"/>
      <c r="C13" s="67"/>
      <c r="D13" s="67"/>
      <c r="E13" s="66"/>
      <c r="F13" s="66"/>
      <c r="G13" s="66"/>
      <c r="H13" s="66"/>
    </row>
    <row r="14" spans="1:8" ht="36" customHeight="1">
      <c r="A14" s="294" t="s">
        <v>728</v>
      </c>
      <c r="B14" s="294"/>
      <c r="C14" s="294"/>
      <c r="D14" s="294"/>
      <c r="E14" s="294"/>
      <c r="F14" s="294"/>
      <c r="G14" s="294"/>
      <c r="H14" s="294"/>
    </row>
    <row r="15" spans="1:8" ht="12.75" customHeight="1">
      <c r="A15" s="115"/>
      <c r="B15" s="75"/>
      <c r="C15" s="75"/>
      <c r="D15" s="75"/>
      <c r="E15" s="75"/>
      <c r="F15" s="75"/>
      <c r="G15" s="76"/>
      <c r="H15" s="76"/>
    </row>
    <row r="16" spans="1:8" ht="16.5" customHeight="1">
      <c r="A16" s="77"/>
      <c r="B16" s="75"/>
      <c r="C16" s="75"/>
      <c r="D16" s="75"/>
      <c r="E16" s="75"/>
      <c r="F16" s="75"/>
      <c r="G16" s="76"/>
      <c r="H16" s="76"/>
    </row>
    <row r="17" spans="1:8" ht="16.5" customHeight="1">
      <c r="A17" s="273" t="s">
        <v>139</v>
      </c>
      <c r="B17" s="273" t="s">
        <v>140</v>
      </c>
      <c r="C17" s="273"/>
      <c r="D17" s="273"/>
      <c r="E17" s="273"/>
      <c r="F17" s="273"/>
      <c r="G17" s="273" t="s">
        <v>729</v>
      </c>
      <c r="H17" s="273"/>
    </row>
    <row r="18" spans="1:8" ht="24">
      <c r="A18" s="273"/>
      <c r="B18" s="68" t="s">
        <v>719</v>
      </c>
      <c r="C18" s="68" t="s">
        <v>701</v>
      </c>
      <c r="D18" s="68" t="s">
        <v>702</v>
      </c>
      <c r="E18" s="68" t="s">
        <v>142</v>
      </c>
      <c r="F18" s="68" t="s">
        <v>143</v>
      </c>
      <c r="G18" s="68">
        <v>2022</v>
      </c>
      <c r="H18" s="68">
        <v>2023</v>
      </c>
    </row>
    <row r="19" spans="1:8" ht="12.75" customHeight="1">
      <c r="A19" s="107">
        <v>1</v>
      </c>
      <c r="B19" s="107">
        <v>2</v>
      </c>
      <c r="C19" s="107">
        <v>3</v>
      </c>
      <c r="D19" s="107">
        <v>4</v>
      </c>
      <c r="E19" s="107">
        <v>5</v>
      </c>
      <c r="F19" s="107">
        <v>6</v>
      </c>
      <c r="G19" s="107">
        <v>7</v>
      </c>
      <c r="H19" s="70">
        <v>8</v>
      </c>
    </row>
    <row r="20" spans="1:8" s="88" customFormat="1" ht="31.5">
      <c r="A20" s="109" t="s">
        <v>720</v>
      </c>
      <c r="B20" s="110">
        <v>904</v>
      </c>
      <c r="C20" s="111">
        <v>0</v>
      </c>
      <c r="D20" s="111">
        <v>0</v>
      </c>
      <c r="E20" s="79" t="s">
        <v>147</v>
      </c>
      <c r="F20" s="80" t="s">
        <v>147</v>
      </c>
      <c r="G20" s="82">
        <v>48054.5</v>
      </c>
      <c r="H20" s="82">
        <v>41405.4</v>
      </c>
    </row>
    <row r="21" spans="1:8" ht="15.75" customHeight="1">
      <c r="A21" s="112" t="s">
        <v>708</v>
      </c>
      <c r="B21" s="113">
        <v>904</v>
      </c>
      <c r="C21" s="114">
        <v>7</v>
      </c>
      <c r="D21" s="114">
        <v>0</v>
      </c>
      <c r="E21" s="84" t="s">
        <v>147</v>
      </c>
      <c r="F21" s="85" t="s">
        <v>147</v>
      </c>
      <c r="G21" s="87">
        <v>14500.8</v>
      </c>
      <c r="H21" s="87">
        <v>8071.6</v>
      </c>
    </row>
    <row r="22" spans="1:8">
      <c r="A22" s="112" t="s">
        <v>224</v>
      </c>
      <c r="B22" s="113">
        <v>904</v>
      </c>
      <c r="C22" s="114">
        <v>7</v>
      </c>
      <c r="D22" s="114">
        <v>3</v>
      </c>
      <c r="E22" s="84" t="s">
        <v>147</v>
      </c>
      <c r="F22" s="85" t="s">
        <v>147</v>
      </c>
      <c r="G22" s="87">
        <v>14480.8</v>
      </c>
      <c r="H22" s="87">
        <v>8051.6</v>
      </c>
    </row>
    <row r="23" spans="1:8" ht="47.25">
      <c r="A23" s="112" t="s">
        <v>254</v>
      </c>
      <c r="B23" s="113">
        <v>904</v>
      </c>
      <c r="C23" s="114">
        <v>7</v>
      </c>
      <c r="D23" s="114">
        <v>3</v>
      </c>
      <c r="E23" s="84" t="s">
        <v>255</v>
      </c>
      <c r="F23" s="85" t="s">
        <v>147</v>
      </c>
      <c r="G23" s="87">
        <v>14480.8</v>
      </c>
      <c r="H23" s="87">
        <v>8051.6</v>
      </c>
    </row>
    <row r="24" spans="1:8" ht="47.25">
      <c r="A24" s="112" t="s">
        <v>256</v>
      </c>
      <c r="B24" s="113">
        <v>904</v>
      </c>
      <c r="C24" s="114">
        <v>7</v>
      </c>
      <c r="D24" s="114">
        <v>3</v>
      </c>
      <c r="E24" s="84" t="s">
        <v>257</v>
      </c>
      <c r="F24" s="85" t="s">
        <v>147</v>
      </c>
      <c r="G24" s="87">
        <v>14480.8</v>
      </c>
      <c r="H24" s="87">
        <v>8051.6</v>
      </c>
    </row>
    <row r="25" spans="1:8" ht="31.5">
      <c r="A25" s="112" t="s">
        <v>282</v>
      </c>
      <c r="B25" s="113">
        <v>904</v>
      </c>
      <c r="C25" s="114">
        <v>7</v>
      </c>
      <c r="D25" s="114">
        <v>3</v>
      </c>
      <c r="E25" s="84" t="s">
        <v>283</v>
      </c>
      <c r="F25" s="85" t="s">
        <v>147</v>
      </c>
      <c r="G25" s="87">
        <v>14180.8</v>
      </c>
      <c r="H25" s="87">
        <v>8051.6</v>
      </c>
    </row>
    <row r="26" spans="1:8">
      <c r="A26" s="112" t="s">
        <v>284</v>
      </c>
      <c r="B26" s="113">
        <v>904</v>
      </c>
      <c r="C26" s="114">
        <v>7</v>
      </c>
      <c r="D26" s="114">
        <v>3</v>
      </c>
      <c r="E26" s="84" t="s">
        <v>285</v>
      </c>
      <c r="F26" s="85" t="s">
        <v>147</v>
      </c>
      <c r="G26" s="87">
        <v>21</v>
      </c>
      <c r="H26" s="87">
        <v>21</v>
      </c>
    </row>
    <row r="27" spans="1:8">
      <c r="A27" s="112" t="s">
        <v>172</v>
      </c>
      <c r="B27" s="113">
        <v>904</v>
      </c>
      <c r="C27" s="114">
        <v>7</v>
      </c>
      <c r="D27" s="114">
        <v>3</v>
      </c>
      <c r="E27" s="84" t="s">
        <v>285</v>
      </c>
      <c r="F27" s="85" t="s">
        <v>173</v>
      </c>
      <c r="G27" s="87">
        <v>21</v>
      </c>
      <c r="H27" s="87">
        <v>21</v>
      </c>
    </row>
    <row r="28" spans="1:8" ht="19.5" customHeight="1">
      <c r="A28" s="112" t="s">
        <v>164</v>
      </c>
      <c r="B28" s="113">
        <v>904</v>
      </c>
      <c r="C28" s="114">
        <v>7</v>
      </c>
      <c r="D28" s="114">
        <v>3</v>
      </c>
      <c r="E28" s="84" t="s">
        <v>286</v>
      </c>
      <c r="F28" s="85" t="s">
        <v>147</v>
      </c>
      <c r="G28" s="87">
        <v>5451.4</v>
      </c>
      <c r="H28" s="87">
        <v>5761</v>
      </c>
    </row>
    <row r="29" spans="1:8" ht="78.75">
      <c r="A29" s="112" t="s">
        <v>170</v>
      </c>
      <c r="B29" s="113">
        <v>904</v>
      </c>
      <c r="C29" s="114">
        <v>7</v>
      </c>
      <c r="D29" s="114">
        <v>3</v>
      </c>
      <c r="E29" s="84" t="s">
        <v>286</v>
      </c>
      <c r="F29" s="85" t="s">
        <v>171</v>
      </c>
      <c r="G29" s="87">
        <v>5068.7</v>
      </c>
      <c r="H29" s="87">
        <v>5377.3</v>
      </c>
    </row>
    <row r="30" spans="1:8" ht="31.5">
      <c r="A30" s="112" t="s">
        <v>154</v>
      </c>
      <c r="B30" s="113">
        <v>904</v>
      </c>
      <c r="C30" s="114">
        <v>7</v>
      </c>
      <c r="D30" s="114">
        <v>3</v>
      </c>
      <c r="E30" s="84" t="s">
        <v>286</v>
      </c>
      <c r="F30" s="85" t="s">
        <v>155</v>
      </c>
      <c r="G30" s="87">
        <v>382.7</v>
      </c>
      <c r="H30" s="87">
        <v>383.7</v>
      </c>
    </row>
    <row r="31" spans="1:8" ht="173.25">
      <c r="A31" s="112" t="s">
        <v>228</v>
      </c>
      <c r="B31" s="113">
        <v>904</v>
      </c>
      <c r="C31" s="114">
        <v>7</v>
      </c>
      <c r="D31" s="114">
        <v>3</v>
      </c>
      <c r="E31" s="84" t="s">
        <v>287</v>
      </c>
      <c r="F31" s="85" t="s">
        <v>147</v>
      </c>
      <c r="G31" s="87">
        <v>2708.4</v>
      </c>
      <c r="H31" s="87">
        <v>2269.6</v>
      </c>
    </row>
    <row r="32" spans="1:8" ht="78.75">
      <c r="A32" s="112" t="s">
        <v>170</v>
      </c>
      <c r="B32" s="113">
        <v>904</v>
      </c>
      <c r="C32" s="114">
        <v>7</v>
      </c>
      <c r="D32" s="114">
        <v>3</v>
      </c>
      <c r="E32" s="84" t="s">
        <v>287</v>
      </c>
      <c r="F32" s="85" t="s">
        <v>171</v>
      </c>
      <c r="G32" s="87">
        <v>2708.4</v>
      </c>
      <c r="H32" s="87">
        <v>2269.6</v>
      </c>
    </row>
    <row r="33" spans="1:8" ht="47.25">
      <c r="A33" s="112" t="s">
        <v>675</v>
      </c>
      <c r="B33" s="113">
        <v>904</v>
      </c>
      <c r="C33" s="114">
        <v>7</v>
      </c>
      <c r="D33" s="114">
        <v>3</v>
      </c>
      <c r="E33" s="84" t="s">
        <v>676</v>
      </c>
      <c r="F33" s="85" t="s">
        <v>147</v>
      </c>
      <c r="G33" s="87">
        <v>6000</v>
      </c>
      <c r="H33" s="87">
        <v>0</v>
      </c>
    </row>
    <row r="34" spans="1:8" ht="31.5">
      <c r="A34" s="112" t="s">
        <v>154</v>
      </c>
      <c r="B34" s="113">
        <v>904</v>
      </c>
      <c r="C34" s="114">
        <v>7</v>
      </c>
      <c r="D34" s="114">
        <v>3</v>
      </c>
      <c r="E34" s="84" t="s">
        <v>676</v>
      </c>
      <c r="F34" s="85" t="s">
        <v>155</v>
      </c>
      <c r="G34" s="87">
        <v>6000</v>
      </c>
      <c r="H34" s="87">
        <v>0</v>
      </c>
    </row>
    <row r="35" spans="1:8" ht="31.5">
      <c r="A35" s="112" t="s">
        <v>677</v>
      </c>
      <c r="B35" s="113">
        <v>904</v>
      </c>
      <c r="C35" s="114">
        <v>7</v>
      </c>
      <c r="D35" s="114">
        <v>3</v>
      </c>
      <c r="E35" s="84" t="s">
        <v>678</v>
      </c>
      <c r="F35" s="85" t="s">
        <v>147</v>
      </c>
      <c r="G35" s="87">
        <v>300</v>
      </c>
      <c r="H35" s="87">
        <v>0</v>
      </c>
    </row>
    <row r="36" spans="1:8" ht="78.75">
      <c r="A36" s="112" t="s">
        <v>679</v>
      </c>
      <c r="B36" s="113">
        <v>904</v>
      </c>
      <c r="C36" s="114">
        <v>7</v>
      </c>
      <c r="D36" s="114">
        <v>3</v>
      </c>
      <c r="E36" s="84" t="s">
        <v>680</v>
      </c>
      <c r="F36" s="85" t="s">
        <v>147</v>
      </c>
      <c r="G36" s="87">
        <v>300</v>
      </c>
      <c r="H36" s="87">
        <v>0</v>
      </c>
    </row>
    <row r="37" spans="1:8" ht="31.5">
      <c r="A37" s="112" t="s">
        <v>154</v>
      </c>
      <c r="B37" s="113">
        <v>904</v>
      </c>
      <c r="C37" s="114">
        <v>7</v>
      </c>
      <c r="D37" s="114">
        <v>3</v>
      </c>
      <c r="E37" s="84" t="s">
        <v>680</v>
      </c>
      <c r="F37" s="85" t="s">
        <v>155</v>
      </c>
      <c r="G37" s="87">
        <v>300</v>
      </c>
      <c r="H37" s="87">
        <v>0</v>
      </c>
    </row>
    <row r="38" spans="1:8" ht="31.5">
      <c r="A38" s="112" t="s">
        <v>163</v>
      </c>
      <c r="B38" s="113">
        <v>904</v>
      </c>
      <c r="C38" s="114">
        <v>7</v>
      </c>
      <c r="D38" s="114">
        <v>5</v>
      </c>
      <c r="E38" s="84" t="s">
        <v>147</v>
      </c>
      <c r="F38" s="85" t="s">
        <v>147</v>
      </c>
      <c r="G38" s="87">
        <v>20</v>
      </c>
      <c r="H38" s="87">
        <v>20</v>
      </c>
    </row>
    <row r="39" spans="1:8" ht="47.25">
      <c r="A39" s="112" t="s">
        <v>254</v>
      </c>
      <c r="B39" s="113">
        <v>904</v>
      </c>
      <c r="C39" s="114">
        <v>7</v>
      </c>
      <c r="D39" s="114">
        <v>5</v>
      </c>
      <c r="E39" s="84" t="s">
        <v>255</v>
      </c>
      <c r="F39" s="85" t="s">
        <v>147</v>
      </c>
      <c r="G39" s="87">
        <v>20</v>
      </c>
      <c r="H39" s="87">
        <v>20</v>
      </c>
    </row>
    <row r="40" spans="1:8" ht="47.25">
      <c r="A40" s="112" t="s">
        <v>256</v>
      </c>
      <c r="B40" s="113">
        <v>904</v>
      </c>
      <c r="C40" s="114">
        <v>7</v>
      </c>
      <c r="D40" s="114">
        <v>5</v>
      </c>
      <c r="E40" s="84" t="s">
        <v>257</v>
      </c>
      <c r="F40" s="85" t="s">
        <v>147</v>
      </c>
      <c r="G40" s="87">
        <v>20</v>
      </c>
      <c r="H40" s="87">
        <v>20</v>
      </c>
    </row>
    <row r="41" spans="1:8">
      <c r="A41" s="112" t="s">
        <v>258</v>
      </c>
      <c r="B41" s="113">
        <v>904</v>
      </c>
      <c r="C41" s="114">
        <v>7</v>
      </c>
      <c r="D41" s="114">
        <v>5</v>
      </c>
      <c r="E41" s="84" t="s">
        <v>259</v>
      </c>
      <c r="F41" s="85" t="s">
        <v>147</v>
      </c>
      <c r="G41" s="87">
        <v>10</v>
      </c>
      <c r="H41" s="87">
        <v>10</v>
      </c>
    </row>
    <row r="42" spans="1:8" ht="31.5">
      <c r="A42" s="112" t="s">
        <v>161</v>
      </c>
      <c r="B42" s="113">
        <v>904</v>
      </c>
      <c r="C42" s="114">
        <v>7</v>
      </c>
      <c r="D42" s="114">
        <v>5</v>
      </c>
      <c r="E42" s="84" t="s">
        <v>260</v>
      </c>
      <c r="F42" s="85" t="s">
        <v>147</v>
      </c>
      <c r="G42" s="87">
        <v>10</v>
      </c>
      <c r="H42" s="87">
        <v>10</v>
      </c>
    </row>
    <row r="43" spans="1:8" ht="31.5">
      <c r="A43" s="112" t="s">
        <v>154</v>
      </c>
      <c r="B43" s="113">
        <v>904</v>
      </c>
      <c r="C43" s="114">
        <v>7</v>
      </c>
      <c r="D43" s="114">
        <v>5</v>
      </c>
      <c r="E43" s="84" t="s">
        <v>260</v>
      </c>
      <c r="F43" s="85" t="s">
        <v>155</v>
      </c>
      <c r="G43" s="87">
        <v>10</v>
      </c>
      <c r="H43" s="87">
        <v>10</v>
      </c>
    </row>
    <row r="44" spans="1:8" ht="31.5">
      <c r="A44" s="112" t="s">
        <v>272</v>
      </c>
      <c r="B44" s="113">
        <v>904</v>
      </c>
      <c r="C44" s="114">
        <v>7</v>
      </c>
      <c r="D44" s="114">
        <v>5</v>
      </c>
      <c r="E44" s="84" t="s">
        <v>273</v>
      </c>
      <c r="F44" s="85" t="s">
        <v>147</v>
      </c>
      <c r="G44" s="87">
        <v>10</v>
      </c>
      <c r="H44" s="87">
        <v>10</v>
      </c>
    </row>
    <row r="45" spans="1:8" ht="31.5">
      <c r="A45" s="112" t="s">
        <v>161</v>
      </c>
      <c r="B45" s="113">
        <v>904</v>
      </c>
      <c r="C45" s="114">
        <v>7</v>
      </c>
      <c r="D45" s="114">
        <v>5</v>
      </c>
      <c r="E45" s="84" t="s">
        <v>276</v>
      </c>
      <c r="F45" s="85" t="s">
        <v>147</v>
      </c>
      <c r="G45" s="87">
        <v>10</v>
      </c>
      <c r="H45" s="87">
        <v>10</v>
      </c>
    </row>
    <row r="46" spans="1:8" ht="31.5">
      <c r="A46" s="112" t="s">
        <v>154</v>
      </c>
      <c r="B46" s="113">
        <v>904</v>
      </c>
      <c r="C46" s="114">
        <v>7</v>
      </c>
      <c r="D46" s="114">
        <v>5</v>
      </c>
      <c r="E46" s="84" t="s">
        <v>276</v>
      </c>
      <c r="F46" s="85" t="s">
        <v>155</v>
      </c>
      <c r="G46" s="87">
        <v>10</v>
      </c>
      <c r="H46" s="87">
        <v>10</v>
      </c>
    </row>
    <row r="47" spans="1:8">
      <c r="A47" s="112" t="s">
        <v>709</v>
      </c>
      <c r="B47" s="113">
        <v>904</v>
      </c>
      <c r="C47" s="114">
        <v>8</v>
      </c>
      <c r="D47" s="114">
        <v>0</v>
      </c>
      <c r="E47" s="84" t="s">
        <v>147</v>
      </c>
      <c r="F47" s="85" t="s">
        <v>147</v>
      </c>
      <c r="G47" s="87">
        <v>33553.699999999997</v>
      </c>
      <c r="H47" s="87">
        <v>33333.800000000003</v>
      </c>
    </row>
    <row r="48" spans="1:8">
      <c r="A48" s="112" t="s">
        <v>262</v>
      </c>
      <c r="B48" s="113">
        <v>904</v>
      </c>
      <c r="C48" s="114">
        <v>8</v>
      </c>
      <c r="D48" s="114">
        <v>1</v>
      </c>
      <c r="E48" s="84" t="s">
        <v>147</v>
      </c>
      <c r="F48" s="85" t="s">
        <v>147</v>
      </c>
      <c r="G48" s="87">
        <v>31969.9</v>
      </c>
      <c r="H48" s="87">
        <v>31767.9</v>
      </c>
    </row>
    <row r="49" spans="1:8" ht="47.25">
      <c r="A49" s="112" t="s">
        <v>254</v>
      </c>
      <c r="B49" s="113">
        <v>904</v>
      </c>
      <c r="C49" s="114">
        <v>8</v>
      </c>
      <c r="D49" s="114">
        <v>1</v>
      </c>
      <c r="E49" s="84" t="s">
        <v>255</v>
      </c>
      <c r="F49" s="85" t="s">
        <v>147</v>
      </c>
      <c r="G49" s="87">
        <v>31537.8</v>
      </c>
      <c r="H49" s="87">
        <v>31435.7</v>
      </c>
    </row>
    <row r="50" spans="1:8" ht="47.25">
      <c r="A50" s="112" t="s">
        <v>256</v>
      </c>
      <c r="B50" s="113">
        <v>904</v>
      </c>
      <c r="C50" s="114">
        <v>8</v>
      </c>
      <c r="D50" s="114">
        <v>1</v>
      </c>
      <c r="E50" s="84" t="s">
        <v>257</v>
      </c>
      <c r="F50" s="85" t="s">
        <v>147</v>
      </c>
      <c r="G50" s="87">
        <v>31537.8</v>
      </c>
      <c r="H50" s="87">
        <v>31435.7</v>
      </c>
    </row>
    <row r="51" spans="1:8">
      <c r="A51" s="112" t="s">
        <v>258</v>
      </c>
      <c r="B51" s="113">
        <v>904</v>
      </c>
      <c r="C51" s="114">
        <v>8</v>
      </c>
      <c r="D51" s="114">
        <v>1</v>
      </c>
      <c r="E51" s="84" t="s">
        <v>259</v>
      </c>
      <c r="F51" s="85" t="s">
        <v>147</v>
      </c>
      <c r="G51" s="87">
        <v>2334.3000000000002</v>
      </c>
      <c r="H51" s="87">
        <v>2329.4</v>
      </c>
    </row>
    <row r="52" spans="1:8" ht="24.75" customHeight="1">
      <c r="A52" s="112" t="s">
        <v>164</v>
      </c>
      <c r="B52" s="113">
        <v>904</v>
      </c>
      <c r="C52" s="114">
        <v>8</v>
      </c>
      <c r="D52" s="114">
        <v>1</v>
      </c>
      <c r="E52" s="84" t="s">
        <v>261</v>
      </c>
      <c r="F52" s="85" t="s">
        <v>147</v>
      </c>
      <c r="G52" s="87">
        <v>1585</v>
      </c>
      <c r="H52" s="87">
        <v>1701.4</v>
      </c>
    </row>
    <row r="53" spans="1:8" ht="78.75">
      <c r="A53" s="112" t="s">
        <v>170</v>
      </c>
      <c r="B53" s="113">
        <v>904</v>
      </c>
      <c r="C53" s="114">
        <v>8</v>
      </c>
      <c r="D53" s="114">
        <v>1</v>
      </c>
      <c r="E53" s="84" t="s">
        <v>261</v>
      </c>
      <c r="F53" s="85" t="s">
        <v>171</v>
      </c>
      <c r="G53" s="87">
        <v>1378.9</v>
      </c>
      <c r="H53" s="87">
        <v>1492.3</v>
      </c>
    </row>
    <row r="54" spans="1:8" ht="31.5">
      <c r="A54" s="112" t="s">
        <v>154</v>
      </c>
      <c r="B54" s="113">
        <v>904</v>
      </c>
      <c r="C54" s="114">
        <v>8</v>
      </c>
      <c r="D54" s="114">
        <v>1</v>
      </c>
      <c r="E54" s="84" t="s">
        <v>261</v>
      </c>
      <c r="F54" s="85" t="s">
        <v>155</v>
      </c>
      <c r="G54" s="87">
        <v>198.7</v>
      </c>
      <c r="H54" s="87">
        <v>201.7</v>
      </c>
    </row>
    <row r="55" spans="1:8">
      <c r="A55" s="112" t="s">
        <v>166</v>
      </c>
      <c r="B55" s="113">
        <v>904</v>
      </c>
      <c r="C55" s="114">
        <v>8</v>
      </c>
      <c r="D55" s="114">
        <v>1</v>
      </c>
      <c r="E55" s="84" t="s">
        <v>261</v>
      </c>
      <c r="F55" s="85" t="s">
        <v>167</v>
      </c>
      <c r="G55" s="87">
        <v>7.4</v>
      </c>
      <c r="H55" s="87">
        <v>7.4</v>
      </c>
    </row>
    <row r="56" spans="1:8" ht="173.25">
      <c r="A56" s="112" t="s">
        <v>228</v>
      </c>
      <c r="B56" s="113">
        <v>904</v>
      </c>
      <c r="C56" s="114">
        <v>8</v>
      </c>
      <c r="D56" s="114">
        <v>1</v>
      </c>
      <c r="E56" s="84" t="s">
        <v>263</v>
      </c>
      <c r="F56" s="85" t="s">
        <v>147</v>
      </c>
      <c r="G56" s="87">
        <v>749.3</v>
      </c>
      <c r="H56" s="87">
        <v>628</v>
      </c>
    </row>
    <row r="57" spans="1:8" ht="78.75">
      <c r="A57" s="112" t="s">
        <v>170</v>
      </c>
      <c r="B57" s="113">
        <v>904</v>
      </c>
      <c r="C57" s="114">
        <v>8</v>
      </c>
      <c r="D57" s="114">
        <v>1</v>
      </c>
      <c r="E57" s="84" t="s">
        <v>263</v>
      </c>
      <c r="F57" s="85" t="s">
        <v>171</v>
      </c>
      <c r="G57" s="87">
        <v>749.3</v>
      </c>
      <c r="H57" s="87">
        <v>628</v>
      </c>
    </row>
    <row r="58" spans="1:8" ht="31.5">
      <c r="A58" s="112" t="s">
        <v>265</v>
      </c>
      <c r="B58" s="113">
        <v>904</v>
      </c>
      <c r="C58" s="114">
        <v>8</v>
      </c>
      <c r="D58" s="114">
        <v>1</v>
      </c>
      <c r="E58" s="84" t="s">
        <v>266</v>
      </c>
      <c r="F58" s="85" t="s">
        <v>147</v>
      </c>
      <c r="G58" s="87">
        <v>18472.7</v>
      </c>
      <c r="H58" s="87">
        <v>18410.7</v>
      </c>
    </row>
    <row r="59" spans="1:8" ht="18.75" customHeight="1">
      <c r="A59" s="112" t="s">
        <v>164</v>
      </c>
      <c r="B59" s="113">
        <v>904</v>
      </c>
      <c r="C59" s="114">
        <v>8</v>
      </c>
      <c r="D59" s="114">
        <v>1</v>
      </c>
      <c r="E59" s="84" t="s">
        <v>267</v>
      </c>
      <c r="F59" s="85" t="s">
        <v>147</v>
      </c>
      <c r="G59" s="87">
        <v>12653.5</v>
      </c>
      <c r="H59" s="87">
        <v>13523.4</v>
      </c>
    </row>
    <row r="60" spans="1:8" ht="78.75">
      <c r="A60" s="112" t="s">
        <v>170</v>
      </c>
      <c r="B60" s="113">
        <v>904</v>
      </c>
      <c r="C60" s="114">
        <v>8</v>
      </c>
      <c r="D60" s="114">
        <v>1</v>
      </c>
      <c r="E60" s="84" t="s">
        <v>267</v>
      </c>
      <c r="F60" s="85" t="s">
        <v>171</v>
      </c>
      <c r="G60" s="87">
        <v>10530</v>
      </c>
      <c r="H60" s="87">
        <v>11399.9</v>
      </c>
    </row>
    <row r="61" spans="1:8" ht="31.5">
      <c r="A61" s="112" t="s">
        <v>154</v>
      </c>
      <c r="B61" s="113">
        <v>904</v>
      </c>
      <c r="C61" s="114">
        <v>8</v>
      </c>
      <c r="D61" s="114">
        <v>1</v>
      </c>
      <c r="E61" s="84" t="s">
        <v>267</v>
      </c>
      <c r="F61" s="85" t="s">
        <v>155</v>
      </c>
      <c r="G61" s="87">
        <v>2110.4</v>
      </c>
      <c r="H61" s="87">
        <v>2110.4</v>
      </c>
    </row>
    <row r="62" spans="1:8">
      <c r="A62" s="112" t="s">
        <v>166</v>
      </c>
      <c r="B62" s="113">
        <v>904</v>
      </c>
      <c r="C62" s="114">
        <v>8</v>
      </c>
      <c r="D62" s="114">
        <v>1</v>
      </c>
      <c r="E62" s="84" t="s">
        <v>267</v>
      </c>
      <c r="F62" s="85" t="s">
        <v>167</v>
      </c>
      <c r="G62" s="87">
        <v>13.1</v>
      </c>
      <c r="H62" s="87">
        <v>13.1</v>
      </c>
    </row>
    <row r="63" spans="1:8" ht="173.25">
      <c r="A63" s="112" t="s">
        <v>228</v>
      </c>
      <c r="B63" s="113">
        <v>904</v>
      </c>
      <c r="C63" s="114">
        <v>8</v>
      </c>
      <c r="D63" s="114">
        <v>1</v>
      </c>
      <c r="E63" s="84" t="s">
        <v>268</v>
      </c>
      <c r="F63" s="85" t="s">
        <v>147</v>
      </c>
      <c r="G63" s="87">
        <v>5745.1</v>
      </c>
      <c r="H63" s="87">
        <v>4814.2</v>
      </c>
    </row>
    <row r="64" spans="1:8" ht="78.75">
      <c r="A64" s="112" t="s">
        <v>170</v>
      </c>
      <c r="B64" s="113">
        <v>904</v>
      </c>
      <c r="C64" s="114">
        <v>8</v>
      </c>
      <c r="D64" s="114">
        <v>1</v>
      </c>
      <c r="E64" s="84" t="s">
        <v>268</v>
      </c>
      <c r="F64" s="85" t="s">
        <v>171</v>
      </c>
      <c r="G64" s="87">
        <v>5745.1</v>
      </c>
      <c r="H64" s="87">
        <v>4814.2</v>
      </c>
    </row>
    <row r="65" spans="1:8" ht="31.5">
      <c r="A65" s="112" t="s">
        <v>269</v>
      </c>
      <c r="B65" s="113">
        <v>904</v>
      </c>
      <c r="C65" s="114">
        <v>8</v>
      </c>
      <c r="D65" s="114">
        <v>1</v>
      </c>
      <c r="E65" s="84" t="s">
        <v>270</v>
      </c>
      <c r="F65" s="85" t="s">
        <v>147</v>
      </c>
      <c r="G65" s="87">
        <v>74.099999999999994</v>
      </c>
      <c r="H65" s="87">
        <v>73.099999999999994</v>
      </c>
    </row>
    <row r="66" spans="1:8" ht="31.5">
      <c r="A66" s="112" t="s">
        <v>154</v>
      </c>
      <c r="B66" s="113">
        <v>904</v>
      </c>
      <c r="C66" s="114">
        <v>8</v>
      </c>
      <c r="D66" s="114">
        <v>1</v>
      </c>
      <c r="E66" s="84" t="s">
        <v>270</v>
      </c>
      <c r="F66" s="85" t="s">
        <v>155</v>
      </c>
      <c r="G66" s="87">
        <v>74.099999999999994</v>
      </c>
      <c r="H66" s="87">
        <v>73.099999999999994</v>
      </c>
    </row>
    <row r="67" spans="1:8" ht="31.5">
      <c r="A67" s="112" t="s">
        <v>272</v>
      </c>
      <c r="B67" s="113">
        <v>904</v>
      </c>
      <c r="C67" s="114">
        <v>8</v>
      </c>
      <c r="D67" s="114">
        <v>1</v>
      </c>
      <c r="E67" s="84" t="s">
        <v>273</v>
      </c>
      <c r="F67" s="85" t="s">
        <v>147</v>
      </c>
      <c r="G67" s="87">
        <v>10730.8</v>
      </c>
      <c r="H67" s="87">
        <v>10695.6</v>
      </c>
    </row>
    <row r="68" spans="1:8" ht="47.25">
      <c r="A68" s="112" t="s">
        <v>274</v>
      </c>
      <c r="B68" s="113">
        <v>904</v>
      </c>
      <c r="C68" s="114">
        <v>8</v>
      </c>
      <c r="D68" s="114">
        <v>1</v>
      </c>
      <c r="E68" s="84" t="s">
        <v>275</v>
      </c>
      <c r="F68" s="85" t="s">
        <v>147</v>
      </c>
      <c r="G68" s="87">
        <v>222</v>
      </c>
      <c r="H68" s="87">
        <v>222</v>
      </c>
    </row>
    <row r="69" spans="1:8" ht="31.5">
      <c r="A69" s="112" t="s">
        <v>154</v>
      </c>
      <c r="B69" s="113">
        <v>904</v>
      </c>
      <c r="C69" s="114">
        <v>8</v>
      </c>
      <c r="D69" s="114">
        <v>1</v>
      </c>
      <c r="E69" s="84" t="s">
        <v>275</v>
      </c>
      <c r="F69" s="85" t="s">
        <v>155</v>
      </c>
      <c r="G69" s="87">
        <v>222</v>
      </c>
      <c r="H69" s="87">
        <v>222</v>
      </c>
    </row>
    <row r="70" spans="1:8" ht="24.75" customHeight="1">
      <c r="A70" s="112" t="s">
        <v>164</v>
      </c>
      <c r="B70" s="113">
        <v>904</v>
      </c>
      <c r="C70" s="114">
        <v>8</v>
      </c>
      <c r="D70" s="114">
        <v>1</v>
      </c>
      <c r="E70" s="84" t="s">
        <v>277</v>
      </c>
      <c r="F70" s="85" t="s">
        <v>147</v>
      </c>
      <c r="G70" s="87">
        <v>7095.1</v>
      </c>
      <c r="H70" s="87">
        <v>7613</v>
      </c>
    </row>
    <row r="71" spans="1:8" ht="78.75">
      <c r="A71" s="112" t="s">
        <v>170</v>
      </c>
      <c r="B71" s="113">
        <v>904</v>
      </c>
      <c r="C71" s="114">
        <v>8</v>
      </c>
      <c r="D71" s="114">
        <v>1</v>
      </c>
      <c r="E71" s="84" t="s">
        <v>277</v>
      </c>
      <c r="F71" s="85" t="s">
        <v>171</v>
      </c>
      <c r="G71" s="87">
        <v>6261.1</v>
      </c>
      <c r="H71" s="87">
        <v>6778</v>
      </c>
    </row>
    <row r="72" spans="1:8" ht="31.5">
      <c r="A72" s="112" t="s">
        <v>154</v>
      </c>
      <c r="B72" s="113">
        <v>904</v>
      </c>
      <c r="C72" s="114">
        <v>8</v>
      </c>
      <c r="D72" s="114">
        <v>1</v>
      </c>
      <c r="E72" s="84" t="s">
        <v>277</v>
      </c>
      <c r="F72" s="85" t="s">
        <v>155</v>
      </c>
      <c r="G72" s="87">
        <v>814.2</v>
      </c>
      <c r="H72" s="87">
        <v>815.2</v>
      </c>
    </row>
    <row r="73" spans="1:8">
      <c r="A73" s="112" t="s">
        <v>166</v>
      </c>
      <c r="B73" s="113">
        <v>904</v>
      </c>
      <c r="C73" s="114">
        <v>8</v>
      </c>
      <c r="D73" s="114">
        <v>1</v>
      </c>
      <c r="E73" s="84" t="s">
        <v>277</v>
      </c>
      <c r="F73" s="85" t="s">
        <v>167</v>
      </c>
      <c r="G73" s="87">
        <v>19.8</v>
      </c>
      <c r="H73" s="87">
        <v>19.8</v>
      </c>
    </row>
    <row r="74" spans="1:8" ht="173.25">
      <c r="A74" s="112" t="s">
        <v>228</v>
      </c>
      <c r="B74" s="113">
        <v>904</v>
      </c>
      <c r="C74" s="114">
        <v>8</v>
      </c>
      <c r="D74" s="114">
        <v>1</v>
      </c>
      <c r="E74" s="84" t="s">
        <v>278</v>
      </c>
      <c r="F74" s="85" t="s">
        <v>147</v>
      </c>
      <c r="G74" s="87">
        <v>3413.7</v>
      </c>
      <c r="H74" s="87">
        <v>2860.6</v>
      </c>
    </row>
    <row r="75" spans="1:8" ht="78.75">
      <c r="A75" s="112" t="s">
        <v>170</v>
      </c>
      <c r="B75" s="113">
        <v>904</v>
      </c>
      <c r="C75" s="114">
        <v>8</v>
      </c>
      <c r="D75" s="114">
        <v>1</v>
      </c>
      <c r="E75" s="84" t="s">
        <v>278</v>
      </c>
      <c r="F75" s="85" t="s">
        <v>171</v>
      </c>
      <c r="G75" s="87">
        <v>3413.7</v>
      </c>
      <c r="H75" s="87">
        <v>2860.6</v>
      </c>
    </row>
    <row r="76" spans="1:8" ht="63">
      <c r="A76" s="112" t="s">
        <v>301</v>
      </c>
      <c r="B76" s="113">
        <v>904</v>
      </c>
      <c r="C76" s="114">
        <v>8</v>
      </c>
      <c r="D76" s="114">
        <v>1</v>
      </c>
      <c r="E76" s="84" t="s">
        <v>302</v>
      </c>
      <c r="F76" s="85" t="s">
        <v>147</v>
      </c>
      <c r="G76" s="87">
        <v>205</v>
      </c>
      <c r="H76" s="87">
        <v>105</v>
      </c>
    </row>
    <row r="77" spans="1:8" ht="63">
      <c r="A77" s="112" t="s">
        <v>321</v>
      </c>
      <c r="B77" s="113">
        <v>904</v>
      </c>
      <c r="C77" s="114">
        <v>8</v>
      </c>
      <c r="D77" s="114">
        <v>1</v>
      </c>
      <c r="E77" s="84" t="s">
        <v>322</v>
      </c>
      <c r="F77" s="85" t="s">
        <v>147</v>
      </c>
      <c r="G77" s="87">
        <v>205</v>
      </c>
      <c r="H77" s="87">
        <v>105</v>
      </c>
    </row>
    <row r="78" spans="1:8" ht="47.25">
      <c r="A78" s="112" t="s">
        <v>323</v>
      </c>
      <c r="B78" s="113">
        <v>904</v>
      </c>
      <c r="C78" s="114">
        <v>8</v>
      </c>
      <c r="D78" s="114">
        <v>1</v>
      </c>
      <c r="E78" s="84" t="s">
        <v>324</v>
      </c>
      <c r="F78" s="85" t="s">
        <v>147</v>
      </c>
      <c r="G78" s="87">
        <v>205</v>
      </c>
      <c r="H78" s="87">
        <v>105</v>
      </c>
    </row>
    <row r="79" spans="1:8" ht="63">
      <c r="A79" s="112" t="s">
        <v>242</v>
      </c>
      <c r="B79" s="113">
        <v>904</v>
      </c>
      <c r="C79" s="114">
        <v>8</v>
      </c>
      <c r="D79" s="114">
        <v>1</v>
      </c>
      <c r="E79" s="84" t="s">
        <v>325</v>
      </c>
      <c r="F79" s="85" t="s">
        <v>147</v>
      </c>
      <c r="G79" s="87">
        <v>205</v>
      </c>
      <c r="H79" s="87">
        <v>105</v>
      </c>
    </row>
    <row r="80" spans="1:8" ht="31.5">
      <c r="A80" s="112" t="s">
        <v>154</v>
      </c>
      <c r="B80" s="113">
        <v>904</v>
      </c>
      <c r="C80" s="114">
        <v>8</v>
      </c>
      <c r="D80" s="114">
        <v>1</v>
      </c>
      <c r="E80" s="84" t="s">
        <v>325</v>
      </c>
      <c r="F80" s="85" t="s">
        <v>155</v>
      </c>
      <c r="G80" s="87">
        <v>205</v>
      </c>
      <c r="H80" s="87">
        <v>105</v>
      </c>
    </row>
    <row r="81" spans="1:8" ht="47.25">
      <c r="A81" s="112" t="s">
        <v>589</v>
      </c>
      <c r="B81" s="113">
        <v>904</v>
      </c>
      <c r="C81" s="114">
        <v>8</v>
      </c>
      <c r="D81" s="114">
        <v>1</v>
      </c>
      <c r="E81" s="84" t="s">
        <v>590</v>
      </c>
      <c r="F81" s="85" t="s">
        <v>147</v>
      </c>
      <c r="G81" s="87">
        <v>227.1</v>
      </c>
      <c r="H81" s="87">
        <v>227.2</v>
      </c>
    </row>
    <row r="82" spans="1:8" ht="63">
      <c r="A82" s="112" t="s">
        <v>591</v>
      </c>
      <c r="B82" s="113">
        <v>904</v>
      </c>
      <c r="C82" s="114">
        <v>8</v>
      </c>
      <c r="D82" s="114">
        <v>1</v>
      </c>
      <c r="E82" s="84" t="s">
        <v>592</v>
      </c>
      <c r="F82" s="85" t="s">
        <v>147</v>
      </c>
      <c r="G82" s="87">
        <v>227.1</v>
      </c>
      <c r="H82" s="87">
        <v>227.2</v>
      </c>
    </row>
    <row r="83" spans="1:8" ht="64.5" customHeight="1">
      <c r="A83" s="112" t="s">
        <v>593</v>
      </c>
      <c r="B83" s="113">
        <v>904</v>
      </c>
      <c r="C83" s="114">
        <v>8</v>
      </c>
      <c r="D83" s="114">
        <v>1</v>
      </c>
      <c r="E83" s="84" t="s">
        <v>594</v>
      </c>
      <c r="F83" s="85" t="s">
        <v>147</v>
      </c>
      <c r="G83" s="87">
        <v>227.1</v>
      </c>
      <c r="H83" s="87">
        <v>227.2</v>
      </c>
    </row>
    <row r="84" spans="1:8" ht="47.25">
      <c r="A84" s="112" t="s">
        <v>595</v>
      </c>
      <c r="B84" s="113">
        <v>904</v>
      </c>
      <c r="C84" s="114">
        <v>8</v>
      </c>
      <c r="D84" s="114">
        <v>1</v>
      </c>
      <c r="E84" s="84" t="s">
        <v>596</v>
      </c>
      <c r="F84" s="85" t="s">
        <v>147</v>
      </c>
      <c r="G84" s="87">
        <v>227.1</v>
      </c>
      <c r="H84" s="87">
        <v>227.2</v>
      </c>
    </row>
    <row r="85" spans="1:8" ht="31.5">
      <c r="A85" s="112" t="s">
        <v>154</v>
      </c>
      <c r="B85" s="113">
        <v>904</v>
      </c>
      <c r="C85" s="114">
        <v>8</v>
      </c>
      <c r="D85" s="114">
        <v>1</v>
      </c>
      <c r="E85" s="84" t="s">
        <v>596</v>
      </c>
      <c r="F85" s="85" t="s">
        <v>155</v>
      </c>
      <c r="G85" s="87">
        <v>227.1</v>
      </c>
      <c r="H85" s="87">
        <v>227.2</v>
      </c>
    </row>
    <row r="86" spans="1:8">
      <c r="A86" s="112" t="s">
        <v>299</v>
      </c>
      <c r="B86" s="113">
        <v>904</v>
      </c>
      <c r="C86" s="114">
        <v>8</v>
      </c>
      <c r="D86" s="114">
        <v>4</v>
      </c>
      <c r="E86" s="84" t="s">
        <v>147</v>
      </c>
      <c r="F86" s="85" t="s">
        <v>147</v>
      </c>
      <c r="G86" s="87">
        <v>1583.8</v>
      </c>
      <c r="H86" s="87">
        <v>1565.9</v>
      </c>
    </row>
    <row r="87" spans="1:8" ht="47.25">
      <c r="A87" s="112" t="s">
        <v>254</v>
      </c>
      <c r="B87" s="113">
        <v>904</v>
      </c>
      <c r="C87" s="114">
        <v>8</v>
      </c>
      <c r="D87" s="114">
        <v>4</v>
      </c>
      <c r="E87" s="84" t="s">
        <v>255</v>
      </c>
      <c r="F87" s="85" t="s">
        <v>147</v>
      </c>
      <c r="G87" s="87">
        <v>1583.8</v>
      </c>
      <c r="H87" s="87">
        <v>1565.9</v>
      </c>
    </row>
    <row r="88" spans="1:8" ht="47.25">
      <c r="A88" s="112" t="s">
        <v>293</v>
      </c>
      <c r="B88" s="113">
        <v>904</v>
      </c>
      <c r="C88" s="114">
        <v>8</v>
      </c>
      <c r="D88" s="114">
        <v>4</v>
      </c>
      <c r="E88" s="84" t="s">
        <v>294</v>
      </c>
      <c r="F88" s="85" t="s">
        <v>147</v>
      </c>
      <c r="G88" s="87">
        <v>1583.8</v>
      </c>
      <c r="H88" s="87">
        <v>1565.9</v>
      </c>
    </row>
    <row r="89" spans="1:8" ht="31.5">
      <c r="A89" s="112" t="s">
        <v>295</v>
      </c>
      <c r="B89" s="113">
        <v>904</v>
      </c>
      <c r="C89" s="114">
        <v>8</v>
      </c>
      <c r="D89" s="114">
        <v>4</v>
      </c>
      <c r="E89" s="84" t="s">
        <v>296</v>
      </c>
      <c r="F89" s="85" t="s">
        <v>147</v>
      </c>
      <c r="G89" s="87">
        <v>1583.8</v>
      </c>
      <c r="H89" s="87">
        <v>1565.9</v>
      </c>
    </row>
    <row r="90" spans="1:8" ht="23.25" customHeight="1">
      <c r="A90" s="112" t="s">
        <v>297</v>
      </c>
      <c r="B90" s="113">
        <v>904</v>
      </c>
      <c r="C90" s="114">
        <v>8</v>
      </c>
      <c r="D90" s="114">
        <v>4</v>
      </c>
      <c r="E90" s="84" t="s">
        <v>298</v>
      </c>
      <c r="F90" s="85" t="s">
        <v>147</v>
      </c>
      <c r="G90" s="87">
        <v>1031</v>
      </c>
      <c r="H90" s="87">
        <v>1102.7</v>
      </c>
    </row>
    <row r="91" spans="1:8" ht="78.75">
      <c r="A91" s="112" t="s">
        <v>170</v>
      </c>
      <c r="B91" s="113">
        <v>904</v>
      </c>
      <c r="C91" s="114">
        <v>8</v>
      </c>
      <c r="D91" s="114">
        <v>4</v>
      </c>
      <c r="E91" s="84" t="s">
        <v>298</v>
      </c>
      <c r="F91" s="85" t="s">
        <v>171</v>
      </c>
      <c r="G91" s="87">
        <v>1013.1</v>
      </c>
      <c r="H91" s="87">
        <v>1096.8</v>
      </c>
    </row>
    <row r="92" spans="1:8" ht="31.5">
      <c r="A92" s="112" t="s">
        <v>154</v>
      </c>
      <c r="B92" s="113">
        <v>904</v>
      </c>
      <c r="C92" s="114">
        <v>8</v>
      </c>
      <c r="D92" s="114">
        <v>4</v>
      </c>
      <c r="E92" s="84" t="s">
        <v>298</v>
      </c>
      <c r="F92" s="85" t="s">
        <v>155</v>
      </c>
      <c r="G92" s="87">
        <v>17.899999999999999</v>
      </c>
      <c r="H92" s="87">
        <v>5.9</v>
      </c>
    </row>
    <row r="93" spans="1:8" ht="173.25">
      <c r="A93" s="112" t="s">
        <v>228</v>
      </c>
      <c r="B93" s="113">
        <v>904</v>
      </c>
      <c r="C93" s="114">
        <v>8</v>
      </c>
      <c r="D93" s="114">
        <v>4</v>
      </c>
      <c r="E93" s="84" t="s">
        <v>300</v>
      </c>
      <c r="F93" s="85" t="s">
        <v>147</v>
      </c>
      <c r="G93" s="87">
        <v>552.79999999999995</v>
      </c>
      <c r="H93" s="87">
        <v>463.2</v>
      </c>
    </row>
    <row r="94" spans="1:8" ht="78.75">
      <c r="A94" s="112" t="s">
        <v>170</v>
      </c>
      <c r="B94" s="113">
        <v>904</v>
      </c>
      <c r="C94" s="114">
        <v>8</v>
      </c>
      <c r="D94" s="114">
        <v>4</v>
      </c>
      <c r="E94" s="84" t="s">
        <v>300</v>
      </c>
      <c r="F94" s="85" t="s">
        <v>171</v>
      </c>
      <c r="G94" s="87">
        <v>552.79999999999995</v>
      </c>
      <c r="H94" s="87">
        <v>463.2</v>
      </c>
    </row>
    <row r="95" spans="1:8" s="88" customFormat="1">
      <c r="A95" s="109" t="s">
        <v>721</v>
      </c>
      <c r="B95" s="110">
        <v>907</v>
      </c>
      <c r="C95" s="111">
        <v>0</v>
      </c>
      <c r="D95" s="111">
        <v>0</v>
      </c>
      <c r="E95" s="79" t="s">
        <v>147</v>
      </c>
      <c r="F95" s="80" t="s">
        <v>147</v>
      </c>
      <c r="G95" s="82">
        <v>831928.5</v>
      </c>
      <c r="H95" s="82">
        <v>747473.7</v>
      </c>
    </row>
    <row r="96" spans="1:8">
      <c r="A96" s="112" t="s">
        <v>708</v>
      </c>
      <c r="B96" s="113">
        <v>907</v>
      </c>
      <c r="C96" s="114">
        <v>7</v>
      </c>
      <c r="D96" s="114">
        <v>0</v>
      </c>
      <c r="E96" s="84" t="s">
        <v>147</v>
      </c>
      <c r="F96" s="85" t="s">
        <v>147</v>
      </c>
      <c r="G96" s="87">
        <v>816279.9</v>
      </c>
      <c r="H96" s="87">
        <v>731825.1</v>
      </c>
    </row>
    <row r="97" spans="1:8">
      <c r="A97" s="112" t="s">
        <v>156</v>
      </c>
      <c r="B97" s="113">
        <v>907</v>
      </c>
      <c r="C97" s="114">
        <v>7</v>
      </c>
      <c r="D97" s="114">
        <v>1</v>
      </c>
      <c r="E97" s="84" t="s">
        <v>147</v>
      </c>
      <c r="F97" s="85" t="s">
        <v>147</v>
      </c>
      <c r="G97" s="87">
        <v>220326.1</v>
      </c>
      <c r="H97" s="87">
        <v>195464.8</v>
      </c>
    </row>
    <row r="98" spans="1:8" ht="31.5">
      <c r="A98" s="112" t="s">
        <v>145</v>
      </c>
      <c r="B98" s="113">
        <v>907</v>
      </c>
      <c r="C98" s="114">
        <v>7</v>
      </c>
      <c r="D98" s="114">
        <v>1</v>
      </c>
      <c r="E98" s="84" t="s">
        <v>146</v>
      </c>
      <c r="F98" s="85" t="s">
        <v>147</v>
      </c>
      <c r="G98" s="87">
        <v>220267.1</v>
      </c>
      <c r="H98" s="87">
        <v>195329.4</v>
      </c>
    </row>
    <row r="99" spans="1:8" ht="31.5">
      <c r="A99" s="112" t="s">
        <v>148</v>
      </c>
      <c r="B99" s="113">
        <v>907</v>
      </c>
      <c r="C99" s="114">
        <v>7</v>
      </c>
      <c r="D99" s="114">
        <v>1</v>
      </c>
      <c r="E99" s="84" t="s">
        <v>149</v>
      </c>
      <c r="F99" s="85" t="s">
        <v>147</v>
      </c>
      <c r="G99" s="87">
        <v>220267.1</v>
      </c>
      <c r="H99" s="87">
        <v>195329.4</v>
      </c>
    </row>
    <row r="100" spans="1:8" ht="31.5">
      <c r="A100" s="112" t="s">
        <v>150</v>
      </c>
      <c r="B100" s="113">
        <v>907</v>
      </c>
      <c r="C100" s="114">
        <v>7</v>
      </c>
      <c r="D100" s="114">
        <v>1</v>
      </c>
      <c r="E100" s="84" t="s">
        <v>151</v>
      </c>
      <c r="F100" s="85" t="s">
        <v>147</v>
      </c>
      <c r="G100" s="87">
        <v>220267.1</v>
      </c>
      <c r="H100" s="87">
        <v>195329.4</v>
      </c>
    </row>
    <row r="101" spans="1:8" ht="31.5">
      <c r="A101" s="112" t="s">
        <v>152</v>
      </c>
      <c r="B101" s="113">
        <v>907</v>
      </c>
      <c r="C101" s="114">
        <v>7</v>
      </c>
      <c r="D101" s="114">
        <v>1</v>
      </c>
      <c r="E101" s="84" t="s">
        <v>153</v>
      </c>
      <c r="F101" s="85" t="s">
        <v>147</v>
      </c>
      <c r="G101" s="87">
        <v>930.6</v>
      </c>
      <c r="H101" s="87">
        <v>999.7</v>
      </c>
    </row>
    <row r="102" spans="1:8" ht="31.5">
      <c r="A102" s="112" t="s">
        <v>154</v>
      </c>
      <c r="B102" s="113">
        <v>907</v>
      </c>
      <c r="C102" s="114">
        <v>7</v>
      </c>
      <c r="D102" s="114">
        <v>1</v>
      </c>
      <c r="E102" s="84" t="s">
        <v>153</v>
      </c>
      <c r="F102" s="85" t="s">
        <v>155</v>
      </c>
      <c r="G102" s="87">
        <v>930.6</v>
      </c>
      <c r="H102" s="87">
        <v>999.7</v>
      </c>
    </row>
    <row r="103" spans="1:8" ht="31.5">
      <c r="A103" s="112" t="s">
        <v>159</v>
      </c>
      <c r="B103" s="113">
        <v>907</v>
      </c>
      <c r="C103" s="114">
        <v>7</v>
      </c>
      <c r="D103" s="114">
        <v>1</v>
      </c>
      <c r="E103" s="84" t="s">
        <v>160</v>
      </c>
      <c r="F103" s="85" t="s">
        <v>147</v>
      </c>
      <c r="G103" s="87">
        <v>30.3</v>
      </c>
      <c r="H103" s="87">
        <v>30.3</v>
      </c>
    </row>
    <row r="104" spans="1:8" ht="31.5">
      <c r="A104" s="112" t="s">
        <v>154</v>
      </c>
      <c r="B104" s="113">
        <v>907</v>
      </c>
      <c r="C104" s="114">
        <v>7</v>
      </c>
      <c r="D104" s="114">
        <v>1</v>
      </c>
      <c r="E104" s="84" t="s">
        <v>160</v>
      </c>
      <c r="F104" s="85" t="s">
        <v>155</v>
      </c>
      <c r="G104" s="87">
        <v>30.3</v>
      </c>
      <c r="H104" s="87">
        <v>30.3</v>
      </c>
    </row>
    <row r="105" spans="1:8" ht="24.75" customHeight="1">
      <c r="A105" s="112" t="s">
        <v>164</v>
      </c>
      <c r="B105" s="113">
        <v>907</v>
      </c>
      <c r="C105" s="114">
        <v>7</v>
      </c>
      <c r="D105" s="114">
        <v>1</v>
      </c>
      <c r="E105" s="84" t="s">
        <v>165</v>
      </c>
      <c r="F105" s="85" t="s">
        <v>147</v>
      </c>
      <c r="G105" s="87">
        <v>26949.8</v>
      </c>
      <c r="H105" s="87">
        <v>26414.1</v>
      </c>
    </row>
    <row r="106" spans="1:8" ht="31.5">
      <c r="A106" s="112" t="s">
        <v>154</v>
      </c>
      <c r="B106" s="113">
        <v>907</v>
      </c>
      <c r="C106" s="114">
        <v>7</v>
      </c>
      <c r="D106" s="114">
        <v>1</v>
      </c>
      <c r="E106" s="84" t="s">
        <v>165</v>
      </c>
      <c r="F106" s="85" t="s">
        <v>155</v>
      </c>
      <c r="G106" s="87">
        <v>26286.7</v>
      </c>
      <c r="H106" s="87">
        <v>25751</v>
      </c>
    </row>
    <row r="107" spans="1:8">
      <c r="A107" s="112" t="s">
        <v>166</v>
      </c>
      <c r="B107" s="113">
        <v>907</v>
      </c>
      <c r="C107" s="114">
        <v>7</v>
      </c>
      <c r="D107" s="114">
        <v>1</v>
      </c>
      <c r="E107" s="84" t="s">
        <v>165</v>
      </c>
      <c r="F107" s="85" t="s">
        <v>167</v>
      </c>
      <c r="G107" s="87">
        <v>663.1</v>
      </c>
      <c r="H107" s="87">
        <v>663.1</v>
      </c>
    </row>
    <row r="108" spans="1:8" ht="66" customHeight="1">
      <c r="A108" s="112" t="s">
        <v>168</v>
      </c>
      <c r="B108" s="113">
        <v>907</v>
      </c>
      <c r="C108" s="114">
        <v>7</v>
      </c>
      <c r="D108" s="114">
        <v>1</v>
      </c>
      <c r="E108" s="84" t="s">
        <v>169</v>
      </c>
      <c r="F108" s="85" t="s">
        <v>147</v>
      </c>
      <c r="G108" s="87">
        <v>188838.39999999999</v>
      </c>
      <c r="H108" s="87">
        <v>167856.3</v>
      </c>
    </row>
    <row r="109" spans="1:8" ht="78.75">
      <c r="A109" s="112" t="s">
        <v>170</v>
      </c>
      <c r="B109" s="113">
        <v>907</v>
      </c>
      <c r="C109" s="114">
        <v>7</v>
      </c>
      <c r="D109" s="114">
        <v>1</v>
      </c>
      <c r="E109" s="84" t="s">
        <v>169</v>
      </c>
      <c r="F109" s="85" t="s">
        <v>171</v>
      </c>
      <c r="G109" s="87">
        <v>187545.4</v>
      </c>
      <c r="H109" s="87">
        <v>166563.29999999999</v>
      </c>
    </row>
    <row r="110" spans="1:8" ht="31.5">
      <c r="A110" s="112" t="s">
        <v>154</v>
      </c>
      <c r="B110" s="113">
        <v>907</v>
      </c>
      <c r="C110" s="114">
        <v>7</v>
      </c>
      <c r="D110" s="114">
        <v>1</v>
      </c>
      <c r="E110" s="84" t="s">
        <v>169</v>
      </c>
      <c r="F110" s="85" t="s">
        <v>155</v>
      </c>
      <c r="G110" s="87">
        <v>1293</v>
      </c>
      <c r="H110" s="87">
        <v>1293</v>
      </c>
    </row>
    <row r="111" spans="1:8" ht="31.5">
      <c r="A111" s="112" t="s">
        <v>207</v>
      </c>
      <c r="B111" s="113">
        <v>907</v>
      </c>
      <c r="C111" s="114">
        <v>7</v>
      </c>
      <c r="D111" s="114">
        <v>1</v>
      </c>
      <c r="E111" s="84" t="s">
        <v>670</v>
      </c>
      <c r="F111" s="85" t="s">
        <v>147</v>
      </c>
      <c r="G111" s="87">
        <v>3437</v>
      </c>
      <c r="H111" s="87">
        <v>0</v>
      </c>
    </row>
    <row r="112" spans="1:8" ht="31.5">
      <c r="A112" s="112" t="s">
        <v>154</v>
      </c>
      <c r="B112" s="113">
        <v>907</v>
      </c>
      <c r="C112" s="114">
        <v>7</v>
      </c>
      <c r="D112" s="114">
        <v>1</v>
      </c>
      <c r="E112" s="84" t="s">
        <v>670</v>
      </c>
      <c r="F112" s="85" t="s">
        <v>155</v>
      </c>
      <c r="G112" s="87">
        <v>3437</v>
      </c>
      <c r="H112" s="87">
        <v>0</v>
      </c>
    </row>
    <row r="113" spans="1:8" ht="126">
      <c r="A113" s="112" t="s">
        <v>174</v>
      </c>
      <c r="B113" s="113">
        <v>907</v>
      </c>
      <c r="C113" s="114">
        <v>7</v>
      </c>
      <c r="D113" s="114">
        <v>1</v>
      </c>
      <c r="E113" s="84" t="s">
        <v>175</v>
      </c>
      <c r="F113" s="85" t="s">
        <v>147</v>
      </c>
      <c r="G113" s="87">
        <v>81</v>
      </c>
      <c r="H113" s="87">
        <v>29</v>
      </c>
    </row>
    <row r="114" spans="1:8" ht="31.5">
      <c r="A114" s="112" t="s">
        <v>154</v>
      </c>
      <c r="B114" s="113">
        <v>907</v>
      </c>
      <c r="C114" s="114">
        <v>7</v>
      </c>
      <c r="D114" s="114">
        <v>1</v>
      </c>
      <c r="E114" s="84" t="s">
        <v>175</v>
      </c>
      <c r="F114" s="85" t="s">
        <v>155</v>
      </c>
      <c r="G114" s="87">
        <v>81</v>
      </c>
      <c r="H114" s="87">
        <v>29</v>
      </c>
    </row>
    <row r="115" spans="1:8" ht="63">
      <c r="A115" s="112" t="s">
        <v>301</v>
      </c>
      <c r="B115" s="113">
        <v>907</v>
      </c>
      <c r="C115" s="114">
        <v>7</v>
      </c>
      <c r="D115" s="114">
        <v>1</v>
      </c>
      <c r="E115" s="84" t="s">
        <v>302</v>
      </c>
      <c r="F115" s="85" t="s">
        <v>147</v>
      </c>
      <c r="G115" s="87">
        <v>59</v>
      </c>
      <c r="H115" s="87">
        <v>135.4</v>
      </c>
    </row>
    <row r="116" spans="1:8" ht="63">
      <c r="A116" s="112" t="s">
        <v>321</v>
      </c>
      <c r="B116" s="113">
        <v>907</v>
      </c>
      <c r="C116" s="114">
        <v>7</v>
      </c>
      <c r="D116" s="114">
        <v>1</v>
      </c>
      <c r="E116" s="84" t="s">
        <v>322</v>
      </c>
      <c r="F116" s="85" t="s">
        <v>147</v>
      </c>
      <c r="G116" s="87">
        <v>59</v>
      </c>
      <c r="H116" s="87">
        <v>135.4</v>
      </c>
    </row>
    <row r="117" spans="1:8" ht="47.25">
      <c r="A117" s="112" t="s">
        <v>323</v>
      </c>
      <c r="B117" s="113">
        <v>907</v>
      </c>
      <c r="C117" s="114">
        <v>7</v>
      </c>
      <c r="D117" s="114">
        <v>1</v>
      </c>
      <c r="E117" s="84" t="s">
        <v>324</v>
      </c>
      <c r="F117" s="85" t="s">
        <v>147</v>
      </c>
      <c r="G117" s="87">
        <v>59</v>
      </c>
      <c r="H117" s="87">
        <v>135.4</v>
      </c>
    </row>
    <row r="118" spans="1:8" ht="63">
      <c r="A118" s="112" t="s">
        <v>242</v>
      </c>
      <c r="B118" s="113">
        <v>907</v>
      </c>
      <c r="C118" s="114">
        <v>7</v>
      </c>
      <c r="D118" s="114">
        <v>1</v>
      </c>
      <c r="E118" s="84" t="s">
        <v>325</v>
      </c>
      <c r="F118" s="85" t="s">
        <v>147</v>
      </c>
      <c r="G118" s="87">
        <v>59</v>
      </c>
      <c r="H118" s="87">
        <v>135.4</v>
      </c>
    </row>
    <row r="119" spans="1:8" ht="31.5">
      <c r="A119" s="112" t="s">
        <v>154</v>
      </c>
      <c r="B119" s="113">
        <v>907</v>
      </c>
      <c r="C119" s="114">
        <v>7</v>
      </c>
      <c r="D119" s="114">
        <v>1</v>
      </c>
      <c r="E119" s="84" t="s">
        <v>325</v>
      </c>
      <c r="F119" s="85" t="s">
        <v>155</v>
      </c>
      <c r="G119" s="87">
        <v>59</v>
      </c>
      <c r="H119" s="87">
        <v>135.4</v>
      </c>
    </row>
    <row r="120" spans="1:8">
      <c r="A120" s="112" t="s">
        <v>182</v>
      </c>
      <c r="B120" s="113">
        <v>907</v>
      </c>
      <c r="C120" s="114">
        <v>7</v>
      </c>
      <c r="D120" s="114">
        <v>2</v>
      </c>
      <c r="E120" s="84" t="s">
        <v>147</v>
      </c>
      <c r="F120" s="85" t="s">
        <v>147</v>
      </c>
      <c r="G120" s="87">
        <v>534760.80000000005</v>
      </c>
      <c r="H120" s="87">
        <v>476513</v>
      </c>
    </row>
    <row r="121" spans="1:8" ht="31.5">
      <c r="A121" s="112" t="s">
        <v>145</v>
      </c>
      <c r="B121" s="113">
        <v>907</v>
      </c>
      <c r="C121" s="114">
        <v>7</v>
      </c>
      <c r="D121" s="114">
        <v>2</v>
      </c>
      <c r="E121" s="84" t="s">
        <v>146</v>
      </c>
      <c r="F121" s="85" t="s">
        <v>147</v>
      </c>
      <c r="G121" s="87">
        <v>534760.1</v>
      </c>
      <c r="H121" s="87">
        <v>476428.7</v>
      </c>
    </row>
    <row r="122" spans="1:8" ht="31.5">
      <c r="A122" s="112" t="s">
        <v>148</v>
      </c>
      <c r="B122" s="113">
        <v>907</v>
      </c>
      <c r="C122" s="114">
        <v>7</v>
      </c>
      <c r="D122" s="114">
        <v>2</v>
      </c>
      <c r="E122" s="84" t="s">
        <v>149</v>
      </c>
      <c r="F122" s="85" t="s">
        <v>147</v>
      </c>
      <c r="G122" s="87">
        <v>534751.1</v>
      </c>
      <c r="H122" s="87">
        <v>476419.7</v>
      </c>
    </row>
    <row r="123" spans="1:8" ht="31.5">
      <c r="A123" s="112" t="s">
        <v>178</v>
      </c>
      <c r="B123" s="113">
        <v>907</v>
      </c>
      <c r="C123" s="114">
        <v>7</v>
      </c>
      <c r="D123" s="114">
        <v>2</v>
      </c>
      <c r="E123" s="84" t="s">
        <v>179</v>
      </c>
      <c r="F123" s="85" t="s">
        <v>147</v>
      </c>
      <c r="G123" s="87">
        <v>529666.1</v>
      </c>
      <c r="H123" s="87">
        <v>472647.5</v>
      </c>
    </row>
    <row r="124" spans="1:8" ht="31.5">
      <c r="A124" s="112" t="s">
        <v>152</v>
      </c>
      <c r="B124" s="113">
        <v>907</v>
      </c>
      <c r="C124" s="114">
        <v>7</v>
      </c>
      <c r="D124" s="114">
        <v>2</v>
      </c>
      <c r="E124" s="84" t="s">
        <v>183</v>
      </c>
      <c r="F124" s="85" t="s">
        <v>147</v>
      </c>
      <c r="G124" s="87">
        <v>1752.9</v>
      </c>
      <c r="H124" s="87">
        <v>1636.8</v>
      </c>
    </row>
    <row r="125" spans="1:8" ht="31.5">
      <c r="A125" s="112" t="s">
        <v>154</v>
      </c>
      <c r="B125" s="113">
        <v>907</v>
      </c>
      <c r="C125" s="114">
        <v>7</v>
      </c>
      <c r="D125" s="114">
        <v>2</v>
      </c>
      <c r="E125" s="84" t="s">
        <v>183</v>
      </c>
      <c r="F125" s="85" t="s">
        <v>155</v>
      </c>
      <c r="G125" s="87">
        <v>1752.9</v>
      </c>
      <c r="H125" s="87">
        <v>1636.8</v>
      </c>
    </row>
    <row r="126" spans="1:8" ht="22.5" customHeight="1">
      <c r="A126" s="112" t="s">
        <v>157</v>
      </c>
      <c r="B126" s="113">
        <v>907</v>
      </c>
      <c r="C126" s="114">
        <v>7</v>
      </c>
      <c r="D126" s="114">
        <v>2</v>
      </c>
      <c r="E126" s="84" t="s">
        <v>184</v>
      </c>
      <c r="F126" s="85" t="s">
        <v>147</v>
      </c>
      <c r="G126" s="87">
        <v>2800</v>
      </c>
      <c r="H126" s="87">
        <v>0</v>
      </c>
    </row>
    <row r="127" spans="1:8" ht="31.5">
      <c r="A127" s="112" t="s">
        <v>154</v>
      </c>
      <c r="B127" s="113">
        <v>907</v>
      </c>
      <c r="C127" s="114">
        <v>7</v>
      </c>
      <c r="D127" s="114">
        <v>2</v>
      </c>
      <c r="E127" s="84" t="s">
        <v>184</v>
      </c>
      <c r="F127" s="85" t="s">
        <v>155</v>
      </c>
      <c r="G127" s="87">
        <v>2800</v>
      </c>
      <c r="H127" s="87">
        <v>0</v>
      </c>
    </row>
    <row r="128" spans="1:8" ht="31.5">
      <c r="A128" s="112" t="s">
        <v>159</v>
      </c>
      <c r="B128" s="113">
        <v>907</v>
      </c>
      <c r="C128" s="114">
        <v>7</v>
      </c>
      <c r="D128" s="114">
        <v>2</v>
      </c>
      <c r="E128" s="84" t="s">
        <v>185</v>
      </c>
      <c r="F128" s="85" t="s">
        <v>147</v>
      </c>
      <c r="G128" s="87">
        <v>37</v>
      </c>
      <c r="H128" s="87">
        <v>37</v>
      </c>
    </row>
    <row r="129" spans="1:8" ht="31.5">
      <c r="A129" s="112" t="s">
        <v>154</v>
      </c>
      <c r="B129" s="113">
        <v>907</v>
      </c>
      <c r="C129" s="114">
        <v>7</v>
      </c>
      <c r="D129" s="114">
        <v>2</v>
      </c>
      <c r="E129" s="84" t="s">
        <v>185</v>
      </c>
      <c r="F129" s="85" t="s">
        <v>155</v>
      </c>
      <c r="G129" s="87">
        <v>37</v>
      </c>
      <c r="H129" s="87">
        <v>37</v>
      </c>
    </row>
    <row r="130" spans="1:8" ht="31.5">
      <c r="A130" s="112" t="s">
        <v>186</v>
      </c>
      <c r="B130" s="113">
        <v>907</v>
      </c>
      <c r="C130" s="114">
        <v>7</v>
      </c>
      <c r="D130" s="114">
        <v>2</v>
      </c>
      <c r="E130" s="84" t="s">
        <v>187</v>
      </c>
      <c r="F130" s="85" t="s">
        <v>147</v>
      </c>
      <c r="G130" s="87">
        <v>8012.9</v>
      </c>
      <c r="H130" s="87">
        <v>8404.7999999999993</v>
      </c>
    </row>
    <row r="131" spans="1:8" ht="31.5">
      <c r="A131" s="112" t="s">
        <v>154</v>
      </c>
      <c r="B131" s="113">
        <v>907</v>
      </c>
      <c r="C131" s="114">
        <v>7</v>
      </c>
      <c r="D131" s="114">
        <v>2</v>
      </c>
      <c r="E131" s="84" t="s">
        <v>187</v>
      </c>
      <c r="F131" s="85" t="s">
        <v>155</v>
      </c>
      <c r="G131" s="87">
        <v>8009.9</v>
      </c>
      <c r="H131" s="87">
        <v>8401.7999999999993</v>
      </c>
    </row>
    <row r="132" spans="1:8">
      <c r="A132" s="112" t="s">
        <v>166</v>
      </c>
      <c r="B132" s="113">
        <v>907</v>
      </c>
      <c r="C132" s="114">
        <v>7</v>
      </c>
      <c r="D132" s="114">
        <v>2</v>
      </c>
      <c r="E132" s="84" t="s">
        <v>187</v>
      </c>
      <c r="F132" s="85" t="s">
        <v>167</v>
      </c>
      <c r="G132" s="87">
        <v>3</v>
      </c>
      <c r="H132" s="87">
        <v>3</v>
      </c>
    </row>
    <row r="133" spans="1:8" ht="31.5">
      <c r="A133" s="112" t="s">
        <v>188</v>
      </c>
      <c r="B133" s="113">
        <v>907</v>
      </c>
      <c r="C133" s="114">
        <v>7</v>
      </c>
      <c r="D133" s="114">
        <v>2</v>
      </c>
      <c r="E133" s="84" t="s">
        <v>189</v>
      </c>
      <c r="F133" s="85" t="s">
        <v>147</v>
      </c>
      <c r="G133" s="87">
        <v>120</v>
      </c>
      <c r="H133" s="87">
        <v>120</v>
      </c>
    </row>
    <row r="134" spans="1:8" ht="78.75">
      <c r="A134" s="112" t="s">
        <v>170</v>
      </c>
      <c r="B134" s="113">
        <v>907</v>
      </c>
      <c r="C134" s="114">
        <v>7</v>
      </c>
      <c r="D134" s="114">
        <v>2</v>
      </c>
      <c r="E134" s="84" t="s">
        <v>189</v>
      </c>
      <c r="F134" s="85" t="s">
        <v>171</v>
      </c>
      <c r="G134" s="87">
        <v>120</v>
      </c>
      <c r="H134" s="87">
        <v>120</v>
      </c>
    </row>
    <row r="135" spans="1:8">
      <c r="A135" s="112" t="s">
        <v>190</v>
      </c>
      <c r="B135" s="113">
        <v>907</v>
      </c>
      <c r="C135" s="114">
        <v>7</v>
      </c>
      <c r="D135" s="114">
        <v>2</v>
      </c>
      <c r="E135" s="84" t="s">
        <v>191</v>
      </c>
      <c r="F135" s="85" t="s">
        <v>147</v>
      </c>
      <c r="G135" s="87">
        <v>15</v>
      </c>
      <c r="H135" s="87">
        <v>15</v>
      </c>
    </row>
    <row r="136" spans="1:8" ht="31.5">
      <c r="A136" s="112" t="s">
        <v>154</v>
      </c>
      <c r="B136" s="113">
        <v>907</v>
      </c>
      <c r="C136" s="114">
        <v>7</v>
      </c>
      <c r="D136" s="114">
        <v>2</v>
      </c>
      <c r="E136" s="84" t="s">
        <v>191</v>
      </c>
      <c r="F136" s="85" t="s">
        <v>155</v>
      </c>
      <c r="G136" s="87">
        <v>15</v>
      </c>
      <c r="H136" s="87">
        <v>15</v>
      </c>
    </row>
    <row r="137" spans="1:8" ht="31.5">
      <c r="A137" s="112" t="s">
        <v>192</v>
      </c>
      <c r="B137" s="113">
        <v>907</v>
      </c>
      <c r="C137" s="114">
        <v>7</v>
      </c>
      <c r="D137" s="114">
        <v>2</v>
      </c>
      <c r="E137" s="84" t="s">
        <v>193</v>
      </c>
      <c r="F137" s="85" t="s">
        <v>147</v>
      </c>
      <c r="G137" s="87">
        <v>238.5</v>
      </c>
      <c r="H137" s="87">
        <v>80.3</v>
      </c>
    </row>
    <row r="138" spans="1:8" ht="31.5">
      <c r="A138" s="112" t="s">
        <v>154</v>
      </c>
      <c r="B138" s="113">
        <v>907</v>
      </c>
      <c r="C138" s="114">
        <v>7</v>
      </c>
      <c r="D138" s="114">
        <v>2</v>
      </c>
      <c r="E138" s="84" t="s">
        <v>193</v>
      </c>
      <c r="F138" s="85" t="s">
        <v>155</v>
      </c>
      <c r="G138" s="87">
        <v>238.5</v>
      </c>
      <c r="H138" s="87">
        <v>80.3</v>
      </c>
    </row>
    <row r="139" spans="1:8" ht="21.75" customHeight="1">
      <c r="A139" s="112" t="s">
        <v>164</v>
      </c>
      <c r="B139" s="113">
        <v>907</v>
      </c>
      <c r="C139" s="114">
        <v>7</v>
      </c>
      <c r="D139" s="114">
        <v>2</v>
      </c>
      <c r="E139" s="84" t="s">
        <v>195</v>
      </c>
      <c r="F139" s="85" t="s">
        <v>147</v>
      </c>
      <c r="G139" s="87">
        <v>21008.7</v>
      </c>
      <c r="H139" s="87">
        <v>21012.400000000001</v>
      </c>
    </row>
    <row r="140" spans="1:8" ht="31.5">
      <c r="A140" s="112" t="s">
        <v>154</v>
      </c>
      <c r="B140" s="113">
        <v>907</v>
      </c>
      <c r="C140" s="114">
        <v>7</v>
      </c>
      <c r="D140" s="114">
        <v>2</v>
      </c>
      <c r="E140" s="84" t="s">
        <v>195</v>
      </c>
      <c r="F140" s="85" t="s">
        <v>155</v>
      </c>
      <c r="G140" s="87">
        <v>18548.8</v>
      </c>
      <c r="H140" s="87">
        <v>18552.400000000001</v>
      </c>
    </row>
    <row r="141" spans="1:8">
      <c r="A141" s="112" t="s">
        <v>166</v>
      </c>
      <c r="B141" s="113">
        <v>907</v>
      </c>
      <c r="C141" s="114">
        <v>7</v>
      </c>
      <c r="D141" s="114">
        <v>2</v>
      </c>
      <c r="E141" s="84" t="s">
        <v>195</v>
      </c>
      <c r="F141" s="85" t="s">
        <v>167</v>
      </c>
      <c r="G141" s="87">
        <v>2459.9</v>
      </c>
      <c r="H141" s="87">
        <v>2460</v>
      </c>
    </row>
    <row r="142" spans="1:8" ht="63">
      <c r="A142" s="112" t="s">
        <v>196</v>
      </c>
      <c r="B142" s="113">
        <v>907</v>
      </c>
      <c r="C142" s="114">
        <v>7</v>
      </c>
      <c r="D142" s="114">
        <v>2</v>
      </c>
      <c r="E142" s="84" t="s">
        <v>197</v>
      </c>
      <c r="F142" s="85" t="s">
        <v>147</v>
      </c>
      <c r="G142" s="87">
        <v>39020.9</v>
      </c>
      <c r="H142" s="87">
        <v>39020.9</v>
      </c>
    </row>
    <row r="143" spans="1:8" ht="78.75">
      <c r="A143" s="112" t="s">
        <v>170</v>
      </c>
      <c r="B143" s="113">
        <v>907</v>
      </c>
      <c r="C143" s="114">
        <v>7</v>
      </c>
      <c r="D143" s="114">
        <v>2</v>
      </c>
      <c r="E143" s="84" t="s">
        <v>197</v>
      </c>
      <c r="F143" s="85" t="s">
        <v>171</v>
      </c>
      <c r="G143" s="87">
        <v>39020.9</v>
      </c>
      <c r="H143" s="87">
        <v>39020.9</v>
      </c>
    </row>
    <row r="144" spans="1:8" ht="110.25">
      <c r="A144" s="112" t="s">
        <v>198</v>
      </c>
      <c r="B144" s="113">
        <v>907</v>
      </c>
      <c r="C144" s="114">
        <v>7</v>
      </c>
      <c r="D144" s="114">
        <v>2</v>
      </c>
      <c r="E144" s="84" t="s">
        <v>199</v>
      </c>
      <c r="F144" s="85" t="s">
        <v>147</v>
      </c>
      <c r="G144" s="87">
        <v>406581.7</v>
      </c>
      <c r="H144" s="87">
        <v>361406</v>
      </c>
    </row>
    <row r="145" spans="1:8" ht="78.75">
      <c r="A145" s="112" t="s">
        <v>170</v>
      </c>
      <c r="B145" s="113">
        <v>907</v>
      </c>
      <c r="C145" s="114">
        <v>7</v>
      </c>
      <c r="D145" s="114">
        <v>2</v>
      </c>
      <c r="E145" s="84" t="s">
        <v>199</v>
      </c>
      <c r="F145" s="85" t="s">
        <v>171</v>
      </c>
      <c r="G145" s="87">
        <v>398081.7</v>
      </c>
      <c r="H145" s="87">
        <v>352906</v>
      </c>
    </row>
    <row r="146" spans="1:8" ht="31.5">
      <c r="A146" s="112" t="s">
        <v>154</v>
      </c>
      <c r="B146" s="113">
        <v>907</v>
      </c>
      <c r="C146" s="114">
        <v>7</v>
      </c>
      <c r="D146" s="114">
        <v>2</v>
      </c>
      <c r="E146" s="84" t="s">
        <v>199</v>
      </c>
      <c r="F146" s="85" t="s">
        <v>155</v>
      </c>
      <c r="G146" s="87">
        <v>8500</v>
      </c>
      <c r="H146" s="87">
        <v>8500</v>
      </c>
    </row>
    <row r="147" spans="1:8" ht="47.25">
      <c r="A147" s="112" t="s">
        <v>203</v>
      </c>
      <c r="B147" s="113">
        <v>907</v>
      </c>
      <c r="C147" s="114">
        <v>7</v>
      </c>
      <c r="D147" s="114">
        <v>2</v>
      </c>
      <c r="E147" s="84" t="s">
        <v>204</v>
      </c>
      <c r="F147" s="85" t="s">
        <v>147</v>
      </c>
      <c r="G147" s="87">
        <v>555.70000000000005</v>
      </c>
      <c r="H147" s="87">
        <v>555.70000000000005</v>
      </c>
    </row>
    <row r="148" spans="1:8" ht="31.5">
      <c r="A148" s="112" t="s">
        <v>154</v>
      </c>
      <c r="B148" s="113">
        <v>907</v>
      </c>
      <c r="C148" s="114">
        <v>7</v>
      </c>
      <c r="D148" s="114">
        <v>2</v>
      </c>
      <c r="E148" s="84" t="s">
        <v>204</v>
      </c>
      <c r="F148" s="85" t="s">
        <v>155</v>
      </c>
      <c r="G148" s="87">
        <v>442.4</v>
      </c>
      <c r="H148" s="87">
        <v>442.4</v>
      </c>
    </row>
    <row r="149" spans="1:8">
      <c r="A149" s="112" t="s">
        <v>172</v>
      </c>
      <c r="B149" s="113">
        <v>907</v>
      </c>
      <c r="C149" s="114">
        <v>7</v>
      </c>
      <c r="D149" s="114">
        <v>2</v>
      </c>
      <c r="E149" s="84" t="s">
        <v>204</v>
      </c>
      <c r="F149" s="85" t="s">
        <v>173</v>
      </c>
      <c r="G149" s="87">
        <v>113.3</v>
      </c>
      <c r="H149" s="87">
        <v>113.3</v>
      </c>
    </row>
    <row r="150" spans="1:8" ht="63">
      <c r="A150" s="112" t="s">
        <v>205</v>
      </c>
      <c r="B150" s="113">
        <v>907</v>
      </c>
      <c r="C150" s="114">
        <v>7</v>
      </c>
      <c r="D150" s="114">
        <v>2</v>
      </c>
      <c r="E150" s="84" t="s">
        <v>206</v>
      </c>
      <c r="F150" s="85" t="s">
        <v>147</v>
      </c>
      <c r="G150" s="87">
        <v>28171.8</v>
      </c>
      <c r="H150" s="87">
        <v>28171.8</v>
      </c>
    </row>
    <row r="151" spans="1:8" ht="31.5">
      <c r="A151" s="112" t="s">
        <v>154</v>
      </c>
      <c r="B151" s="113">
        <v>907</v>
      </c>
      <c r="C151" s="114">
        <v>7</v>
      </c>
      <c r="D151" s="114">
        <v>2</v>
      </c>
      <c r="E151" s="84" t="s">
        <v>206</v>
      </c>
      <c r="F151" s="85" t="s">
        <v>155</v>
      </c>
      <c r="G151" s="87">
        <v>28171.8</v>
      </c>
      <c r="H151" s="87">
        <v>28171.8</v>
      </c>
    </row>
    <row r="152" spans="1:8" ht="31.5">
      <c r="A152" s="112" t="s">
        <v>207</v>
      </c>
      <c r="B152" s="113">
        <v>907</v>
      </c>
      <c r="C152" s="114">
        <v>7</v>
      </c>
      <c r="D152" s="114">
        <v>2</v>
      </c>
      <c r="E152" s="84" t="s">
        <v>208</v>
      </c>
      <c r="F152" s="85" t="s">
        <v>147</v>
      </c>
      <c r="G152" s="87">
        <v>6188</v>
      </c>
      <c r="H152" s="87">
        <v>1500</v>
      </c>
    </row>
    <row r="153" spans="1:8" ht="31.5">
      <c r="A153" s="112" t="s">
        <v>154</v>
      </c>
      <c r="B153" s="113">
        <v>907</v>
      </c>
      <c r="C153" s="114">
        <v>7</v>
      </c>
      <c r="D153" s="114">
        <v>2</v>
      </c>
      <c r="E153" s="84" t="s">
        <v>208</v>
      </c>
      <c r="F153" s="85" t="s">
        <v>155</v>
      </c>
      <c r="G153" s="87">
        <v>6188</v>
      </c>
      <c r="H153" s="87">
        <v>1500</v>
      </c>
    </row>
    <row r="154" spans="1:8" ht="126">
      <c r="A154" s="112" t="s">
        <v>174</v>
      </c>
      <c r="B154" s="113">
        <v>907</v>
      </c>
      <c r="C154" s="114">
        <v>7</v>
      </c>
      <c r="D154" s="114">
        <v>2</v>
      </c>
      <c r="E154" s="84" t="s">
        <v>209</v>
      </c>
      <c r="F154" s="85" t="s">
        <v>147</v>
      </c>
      <c r="G154" s="87">
        <v>114</v>
      </c>
      <c r="H154" s="87">
        <v>168</v>
      </c>
    </row>
    <row r="155" spans="1:8" ht="31.5">
      <c r="A155" s="112" t="s">
        <v>154</v>
      </c>
      <c r="B155" s="113">
        <v>907</v>
      </c>
      <c r="C155" s="114">
        <v>7</v>
      </c>
      <c r="D155" s="114">
        <v>2</v>
      </c>
      <c r="E155" s="84" t="s">
        <v>209</v>
      </c>
      <c r="F155" s="85" t="s">
        <v>155</v>
      </c>
      <c r="G155" s="87">
        <v>114</v>
      </c>
      <c r="H155" s="87">
        <v>168</v>
      </c>
    </row>
    <row r="156" spans="1:8" ht="51" customHeight="1">
      <c r="A156" s="112" t="s">
        <v>215</v>
      </c>
      <c r="B156" s="113">
        <v>907</v>
      </c>
      <c r="C156" s="114">
        <v>7</v>
      </c>
      <c r="D156" s="114">
        <v>2</v>
      </c>
      <c r="E156" s="84" t="s">
        <v>216</v>
      </c>
      <c r="F156" s="85" t="s">
        <v>147</v>
      </c>
      <c r="G156" s="87">
        <v>3520</v>
      </c>
      <c r="H156" s="87">
        <v>3361.3</v>
      </c>
    </row>
    <row r="157" spans="1:8" ht="31.5">
      <c r="A157" s="112" t="s">
        <v>154</v>
      </c>
      <c r="B157" s="113">
        <v>907</v>
      </c>
      <c r="C157" s="114">
        <v>7</v>
      </c>
      <c r="D157" s="114">
        <v>2</v>
      </c>
      <c r="E157" s="84" t="s">
        <v>216</v>
      </c>
      <c r="F157" s="85" t="s">
        <v>155</v>
      </c>
      <c r="G157" s="87">
        <v>3520</v>
      </c>
      <c r="H157" s="87">
        <v>3361.3</v>
      </c>
    </row>
    <row r="158" spans="1:8" ht="63">
      <c r="A158" s="112" t="s">
        <v>217</v>
      </c>
      <c r="B158" s="113">
        <v>907</v>
      </c>
      <c r="C158" s="114">
        <v>7</v>
      </c>
      <c r="D158" s="114">
        <v>2</v>
      </c>
      <c r="E158" s="84" t="s">
        <v>218</v>
      </c>
      <c r="F158" s="85" t="s">
        <v>147</v>
      </c>
      <c r="G158" s="87">
        <v>7283.8</v>
      </c>
      <c r="H158" s="87">
        <v>7157.5</v>
      </c>
    </row>
    <row r="159" spans="1:8" ht="31.5">
      <c r="A159" s="112" t="s">
        <v>154</v>
      </c>
      <c r="B159" s="113">
        <v>907</v>
      </c>
      <c r="C159" s="114">
        <v>7</v>
      </c>
      <c r="D159" s="114">
        <v>2</v>
      </c>
      <c r="E159" s="84" t="s">
        <v>218</v>
      </c>
      <c r="F159" s="85" t="s">
        <v>155</v>
      </c>
      <c r="G159" s="87">
        <v>7283.8</v>
      </c>
      <c r="H159" s="87">
        <v>7157.5</v>
      </c>
    </row>
    <row r="160" spans="1:8" ht="126">
      <c r="A160" s="112" t="s">
        <v>219</v>
      </c>
      <c r="B160" s="113">
        <v>907</v>
      </c>
      <c r="C160" s="114">
        <v>7</v>
      </c>
      <c r="D160" s="114">
        <v>2</v>
      </c>
      <c r="E160" s="84" t="s">
        <v>220</v>
      </c>
      <c r="F160" s="85" t="s">
        <v>147</v>
      </c>
      <c r="G160" s="87">
        <v>4245.2</v>
      </c>
      <c r="H160" s="87">
        <v>0</v>
      </c>
    </row>
    <row r="161" spans="1:8" ht="31.5">
      <c r="A161" s="112" t="s">
        <v>154</v>
      </c>
      <c r="B161" s="113">
        <v>907</v>
      </c>
      <c r="C161" s="114">
        <v>7</v>
      </c>
      <c r="D161" s="114">
        <v>2</v>
      </c>
      <c r="E161" s="84" t="s">
        <v>220</v>
      </c>
      <c r="F161" s="85" t="s">
        <v>155</v>
      </c>
      <c r="G161" s="87">
        <v>4245.2</v>
      </c>
      <c r="H161" s="87">
        <v>0</v>
      </c>
    </row>
    <row r="162" spans="1:8">
      <c r="A162" s="112" t="s">
        <v>671</v>
      </c>
      <c r="B162" s="113">
        <v>907</v>
      </c>
      <c r="C162" s="114">
        <v>7</v>
      </c>
      <c r="D162" s="114">
        <v>2</v>
      </c>
      <c r="E162" s="84" t="s">
        <v>672</v>
      </c>
      <c r="F162" s="85" t="s">
        <v>147</v>
      </c>
      <c r="G162" s="87">
        <v>5085</v>
      </c>
      <c r="H162" s="87">
        <v>3772.2</v>
      </c>
    </row>
    <row r="163" spans="1:8" ht="47.25">
      <c r="A163" s="112" t="s">
        <v>673</v>
      </c>
      <c r="B163" s="113">
        <v>907</v>
      </c>
      <c r="C163" s="114">
        <v>7</v>
      </c>
      <c r="D163" s="114">
        <v>2</v>
      </c>
      <c r="E163" s="84" t="s">
        <v>674</v>
      </c>
      <c r="F163" s="85" t="s">
        <v>147</v>
      </c>
      <c r="G163" s="87">
        <v>5085</v>
      </c>
      <c r="H163" s="87">
        <v>3772.2</v>
      </c>
    </row>
    <row r="164" spans="1:8" ht="31.5">
      <c r="A164" s="112" t="s">
        <v>154</v>
      </c>
      <c r="B164" s="113">
        <v>907</v>
      </c>
      <c r="C164" s="114">
        <v>7</v>
      </c>
      <c r="D164" s="114">
        <v>2</v>
      </c>
      <c r="E164" s="84" t="s">
        <v>674</v>
      </c>
      <c r="F164" s="85" t="s">
        <v>155</v>
      </c>
      <c r="G164" s="87">
        <v>5085</v>
      </c>
      <c r="H164" s="87">
        <v>3772.2</v>
      </c>
    </row>
    <row r="165" spans="1:8" ht="47.25">
      <c r="A165" s="112" t="s">
        <v>231</v>
      </c>
      <c r="B165" s="113">
        <v>907</v>
      </c>
      <c r="C165" s="114">
        <v>7</v>
      </c>
      <c r="D165" s="114">
        <v>2</v>
      </c>
      <c r="E165" s="84" t="s">
        <v>232</v>
      </c>
      <c r="F165" s="85" t="s">
        <v>147</v>
      </c>
      <c r="G165" s="87">
        <v>9</v>
      </c>
      <c r="H165" s="87">
        <v>9</v>
      </c>
    </row>
    <row r="166" spans="1:8" ht="47.25">
      <c r="A166" s="112" t="s">
        <v>244</v>
      </c>
      <c r="B166" s="113">
        <v>907</v>
      </c>
      <c r="C166" s="114">
        <v>7</v>
      </c>
      <c r="D166" s="114">
        <v>2</v>
      </c>
      <c r="E166" s="84" t="s">
        <v>245</v>
      </c>
      <c r="F166" s="85" t="s">
        <v>147</v>
      </c>
      <c r="G166" s="87">
        <v>9</v>
      </c>
      <c r="H166" s="87">
        <v>9</v>
      </c>
    </row>
    <row r="167" spans="1:8" ht="63">
      <c r="A167" s="112" t="s">
        <v>246</v>
      </c>
      <c r="B167" s="113">
        <v>907</v>
      </c>
      <c r="C167" s="114">
        <v>7</v>
      </c>
      <c r="D167" s="114">
        <v>2</v>
      </c>
      <c r="E167" s="84" t="s">
        <v>247</v>
      </c>
      <c r="F167" s="85" t="s">
        <v>147</v>
      </c>
      <c r="G167" s="87">
        <v>9</v>
      </c>
      <c r="H167" s="87">
        <v>9</v>
      </c>
    </row>
    <row r="168" spans="1:8">
      <c r="A168" s="112" t="s">
        <v>172</v>
      </c>
      <c r="B168" s="113">
        <v>907</v>
      </c>
      <c r="C168" s="114">
        <v>7</v>
      </c>
      <c r="D168" s="114">
        <v>2</v>
      </c>
      <c r="E168" s="84" t="s">
        <v>247</v>
      </c>
      <c r="F168" s="85" t="s">
        <v>173</v>
      </c>
      <c r="G168" s="87">
        <v>9</v>
      </c>
      <c r="H168" s="87">
        <v>9</v>
      </c>
    </row>
    <row r="169" spans="1:8" ht="63">
      <c r="A169" s="112" t="s">
        <v>301</v>
      </c>
      <c r="B169" s="113">
        <v>907</v>
      </c>
      <c r="C169" s="114">
        <v>7</v>
      </c>
      <c r="D169" s="114">
        <v>2</v>
      </c>
      <c r="E169" s="84" t="s">
        <v>302</v>
      </c>
      <c r="F169" s="85" t="s">
        <v>147</v>
      </c>
      <c r="G169" s="87">
        <v>0.7</v>
      </c>
      <c r="H169" s="87">
        <v>84.3</v>
      </c>
    </row>
    <row r="170" spans="1:8" ht="63">
      <c r="A170" s="112" t="s">
        <v>321</v>
      </c>
      <c r="B170" s="113">
        <v>907</v>
      </c>
      <c r="C170" s="114">
        <v>7</v>
      </c>
      <c r="D170" s="114">
        <v>2</v>
      </c>
      <c r="E170" s="84" t="s">
        <v>322</v>
      </c>
      <c r="F170" s="85" t="s">
        <v>147</v>
      </c>
      <c r="G170" s="87">
        <v>0.7</v>
      </c>
      <c r="H170" s="87">
        <v>84.3</v>
      </c>
    </row>
    <row r="171" spans="1:8" ht="47.25">
      <c r="A171" s="112" t="s">
        <v>323</v>
      </c>
      <c r="B171" s="113">
        <v>907</v>
      </c>
      <c r="C171" s="114">
        <v>7</v>
      </c>
      <c r="D171" s="114">
        <v>2</v>
      </c>
      <c r="E171" s="84" t="s">
        <v>324</v>
      </c>
      <c r="F171" s="85" t="s">
        <v>147</v>
      </c>
      <c r="G171" s="87">
        <v>0.7</v>
      </c>
      <c r="H171" s="87">
        <v>84.3</v>
      </c>
    </row>
    <row r="172" spans="1:8" ht="63">
      <c r="A172" s="112" t="s">
        <v>242</v>
      </c>
      <c r="B172" s="113">
        <v>907</v>
      </c>
      <c r="C172" s="114">
        <v>7</v>
      </c>
      <c r="D172" s="114">
        <v>2</v>
      </c>
      <c r="E172" s="84" t="s">
        <v>325</v>
      </c>
      <c r="F172" s="85" t="s">
        <v>147</v>
      </c>
      <c r="G172" s="87">
        <v>0.7</v>
      </c>
      <c r="H172" s="87">
        <v>84.3</v>
      </c>
    </row>
    <row r="173" spans="1:8" ht="31.5">
      <c r="A173" s="112" t="s">
        <v>154</v>
      </c>
      <c r="B173" s="113">
        <v>907</v>
      </c>
      <c r="C173" s="114">
        <v>7</v>
      </c>
      <c r="D173" s="114">
        <v>2</v>
      </c>
      <c r="E173" s="84" t="s">
        <v>325</v>
      </c>
      <c r="F173" s="85" t="s">
        <v>155</v>
      </c>
      <c r="G173" s="87">
        <v>0.7</v>
      </c>
      <c r="H173" s="87">
        <v>84.3</v>
      </c>
    </row>
    <row r="174" spans="1:8">
      <c r="A174" s="112" t="s">
        <v>224</v>
      </c>
      <c r="B174" s="113">
        <v>907</v>
      </c>
      <c r="C174" s="114">
        <v>7</v>
      </c>
      <c r="D174" s="114">
        <v>3</v>
      </c>
      <c r="E174" s="84" t="s">
        <v>147</v>
      </c>
      <c r="F174" s="85" t="s">
        <v>147</v>
      </c>
      <c r="G174" s="87">
        <v>45330.6</v>
      </c>
      <c r="H174" s="87">
        <v>44133.1</v>
      </c>
    </row>
    <row r="175" spans="1:8" ht="31.5">
      <c r="A175" s="112" t="s">
        <v>145</v>
      </c>
      <c r="B175" s="113">
        <v>907</v>
      </c>
      <c r="C175" s="114">
        <v>7</v>
      </c>
      <c r="D175" s="114">
        <v>3</v>
      </c>
      <c r="E175" s="84" t="s">
        <v>146</v>
      </c>
      <c r="F175" s="85" t="s">
        <v>147</v>
      </c>
      <c r="G175" s="87">
        <v>45270.6</v>
      </c>
      <c r="H175" s="87">
        <v>44133.1</v>
      </c>
    </row>
    <row r="176" spans="1:8" ht="31.5">
      <c r="A176" s="112" t="s">
        <v>148</v>
      </c>
      <c r="B176" s="113">
        <v>907</v>
      </c>
      <c r="C176" s="114">
        <v>7</v>
      </c>
      <c r="D176" s="114">
        <v>3</v>
      </c>
      <c r="E176" s="84" t="s">
        <v>149</v>
      </c>
      <c r="F176" s="85" t="s">
        <v>147</v>
      </c>
      <c r="G176" s="87">
        <v>45270.6</v>
      </c>
      <c r="H176" s="87">
        <v>44133.1</v>
      </c>
    </row>
    <row r="177" spans="1:8" ht="31.5">
      <c r="A177" s="112" t="s">
        <v>221</v>
      </c>
      <c r="B177" s="113">
        <v>907</v>
      </c>
      <c r="C177" s="114">
        <v>7</v>
      </c>
      <c r="D177" s="114">
        <v>3</v>
      </c>
      <c r="E177" s="84" t="s">
        <v>222</v>
      </c>
      <c r="F177" s="85" t="s">
        <v>147</v>
      </c>
      <c r="G177" s="87">
        <v>45270.6</v>
      </c>
      <c r="H177" s="87">
        <v>44133.1</v>
      </c>
    </row>
    <row r="178" spans="1:8" ht="31.5">
      <c r="A178" s="112" t="s">
        <v>152</v>
      </c>
      <c r="B178" s="113">
        <v>907</v>
      </c>
      <c r="C178" s="114">
        <v>7</v>
      </c>
      <c r="D178" s="114">
        <v>3</v>
      </c>
      <c r="E178" s="84" t="s">
        <v>223</v>
      </c>
      <c r="F178" s="85" t="s">
        <v>147</v>
      </c>
      <c r="G178" s="87">
        <v>64.2</v>
      </c>
      <c r="H178" s="87">
        <v>64.2</v>
      </c>
    </row>
    <row r="179" spans="1:8" ht="31.5">
      <c r="A179" s="112" t="s">
        <v>154</v>
      </c>
      <c r="B179" s="113">
        <v>907</v>
      </c>
      <c r="C179" s="114">
        <v>7</v>
      </c>
      <c r="D179" s="114">
        <v>3</v>
      </c>
      <c r="E179" s="84" t="s">
        <v>223</v>
      </c>
      <c r="F179" s="85" t="s">
        <v>155</v>
      </c>
      <c r="G179" s="87">
        <v>64.2</v>
      </c>
      <c r="H179" s="87">
        <v>64.2</v>
      </c>
    </row>
    <row r="180" spans="1:8" ht="31.5">
      <c r="A180" s="112" t="s">
        <v>159</v>
      </c>
      <c r="B180" s="113">
        <v>907</v>
      </c>
      <c r="C180" s="114">
        <v>7</v>
      </c>
      <c r="D180" s="114">
        <v>3</v>
      </c>
      <c r="E180" s="84" t="s">
        <v>225</v>
      </c>
      <c r="F180" s="85" t="s">
        <v>147</v>
      </c>
      <c r="G180" s="87">
        <v>31.8</v>
      </c>
      <c r="H180" s="87">
        <v>31.8</v>
      </c>
    </row>
    <row r="181" spans="1:8" ht="31.5">
      <c r="A181" s="112" t="s">
        <v>154</v>
      </c>
      <c r="B181" s="113">
        <v>907</v>
      </c>
      <c r="C181" s="114">
        <v>7</v>
      </c>
      <c r="D181" s="114">
        <v>3</v>
      </c>
      <c r="E181" s="84" t="s">
        <v>225</v>
      </c>
      <c r="F181" s="85" t="s">
        <v>155</v>
      </c>
      <c r="G181" s="87">
        <v>31.8</v>
      </c>
      <c r="H181" s="87">
        <v>31.8</v>
      </c>
    </row>
    <row r="182" spans="1:8" ht="24" customHeight="1">
      <c r="A182" s="112" t="s">
        <v>164</v>
      </c>
      <c r="B182" s="113">
        <v>907</v>
      </c>
      <c r="C182" s="114">
        <v>7</v>
      </c>
      <c r="D182" s="114">
        <v>3</v>
      </c>
      <c r="E182" s="84" t="s">
        <v>227</v>
      </c>
      <c r="F182" s="85" t="s">
        <v>147</v>
      </c>
      <c r="G182" s="87">
        <v>30527.1</v>
      </c>
      <c r="H182" s="87">
        <v>31762.799999999999</v>
      </c>
    </row>
    <row r="183" spans="1:8" ht="78.75">
      <c r="A183" s="112" t="s">
        <v>170</v>
      </c>
      <c r="B183" s="113">
        <v>907</v>
      </c>
      <c r="C183" s="114">
        <v>7</v>
      </c>
      <c r="D183" s="114">
        <v>3</v>
      </c>
      <c r="E183" s="84" t="s">
        <v>227</v>
      </c>
      <c r="F183" s="85" t="s">
        <v>171</v>
      </c>
      <c r="G183" s="87">
        <v>28281.9</v>
      </c>
      <c r="H183" s="87">
        <v>29517.599999999999</v>
      </c>
    </row>
    <row r="184" spans="1:8" ht="31.5">
      <c r="A184" s="112" t="s">
        <v>154</v>
      </c>
      <c r="B184" s="113">
        <v>907</v>
      </c>
      <c r="C184" s="114">
        <v>7</v>
      </c>
      <c r="D184" s="114">
        <v>3</v>
      </c>
      <c r="E184" s="84" t="s">
        <v>227</v>
      </c>
      <c r="F184" s="85" t="s">
        <v>155</v>
      </c>
      <c r="G184" s="87">
        <v>1898.9</v>
      </c>
      <c r="H184" s="87">
        <v>1898.9</v>
      </c>
    </row>
    <row r="185" spans="1:8">
      <c r="A185" s="112" t="s">
        <v>166</v>
      </c>
      <c r="B185" s="113">
        <v>907</v>
      </c>
      <c r="C185" s="114">
        <v>7</v>
      </c>
      <c r="D185" s="114">
        <v>3</v>
      </c>
      <c r="E185" s="84" t="s">
        <v>227</v>
      </c>
      <c r="F185" s="85" t="s">
        <v>167</v>
      </c>
      <c r="G185" s="87">
        <v>346.3</v>
      </c>
      <c r="H185" s="87">
        <v>346.3</v>
      </c>
    </row>
    <row r="186" spans="1:8" ht="173.25">
      <c r="A186" s="112" t="s">
        <v>228</v>
      </c>
      <c r="B186" s="113">
        <v>907</v>
      </c>
      <c r="C186" s="114">
        <v>7</v>
      </c>
      <c r="D186" s="114">
        <v>3</v>
      </c>
      <c r="E186" s="84" t="s">
        <v>229</v>
      </c>
      <c r="F186" s="85" t="s">
        <v>147</v>
      </c>
      <c r="G186" s="87">
        <v>14647.5</v>
      </c>
      <c r="H186" s="87">
        <v>12274.3</v>
      </c>
    </row>
    <row r="187" spans="1:8" ht="78.75">
      <c r="A187" s="112" t="s">
        <v>170</v>
      </c>
      <c r="B187" s="113">
        <v>907</v>
      </c>
      <c r="C187" s="114">
        <v>7</v>
      </c>
      <c r="D187" s="114">
        <v>3</v>
      </c>
      <c r="E187" s="84" t="s">
        <v>229</v>
      </c>
      <c r="F187" s="85" t="s">
        <v>171</v>
      </c>
      <c r="G187" s="87">
        <v>14647.5</v>
      </c>
      <c r="H187" s="87">
        <v>12274.3</v>
      </c>
    </row>
    <row r="188" spans="1:8" ht="63">
      <c r="A188" s="112" t="s">
        <v>301</v>
      </c>
      <c r="B188" s="113">
        <v>907</v>
      </c>
      <c r="C188" s="114">
        <v>7</v>
      </c>
      <c r="D188" s="114">
        <v>3</v>
      </c>
      <c r="E188" s="84" t="s">
        <v>302</v>
      </c>
      <c r="F188" s="85" t="s">
        <v>147</v>
      </c>
      <c r="G188" s="87">
        <v>60</v>
      </c>
      <c r="H188" s="87">
        <v>0</v>
      </c>
    </row>
    <row r="189" spans="1:8" ht="63">
      <c r="A189" s="112" t="s">
        <v>321</v>
      </c>
      <c r="B189" s="113">
        <v>907</v>
      </c>
      <c r="C189" s="114">
        <v>7</v>
      </c>
      <c r="D189" s="114">
        <v>3</v>
      </c>
      <c r="E189" s="84" t="s">
        <v>322</v>
      </c>
      <c r="F189" s="85" t="s">
        <v>147</v>
      </c>
      <c r="G189" s="87">
        <v>60</v>
      </c>
      <c r="H189" s="87">
        <v>0</v>
      </c>
    </row>
    <row r="190" spans="1:8" ht="47.25">
      <c r="A190" s="112" t="s">
        <v>323</v>
      </c>
      <c r="B190" s="113">
        <v>907</v>
      </c>
      <c r="C190" s="114">
        <v>7</v>
      </c>
      <c r="D190" s="114">
        <v>3</v>
      </c>
      <c r="E190" s="84" t="s">
        <v>324</v>
      </c>
      <c r="F190" s="85" t="s">
        <v>147</v>
      </c>
      <c r="G190" s="87">
        <v>60</v>
      </c>
      <c r="H190" s="87">
        <v>0</v>
      </c>
    </row>
    <row r="191" spans="1:8" ht="63">
      <c r="A191" s="112" t="s">
        <v>242</v>
      </c>
      <c r="B191" s="113">
        <v>907</v>
      </c>
      <c r="C191" s="114">
        <v>7</v>
      </c>
      <c r="D191" s="114">
        <v>3</v>
      </c>
      <c r="E191" s="84" t="s">
        <v>325</v>
      </c>
      <c r="F191" s="85" t="s">
        <v>147</v>
      </c>
      <c r="G191" s="87">
        <v>60</v>
      </c>
      <c r="H191" s="87">
        <v>0</v>
      </c>
    </row>
    <row r="192" spans="1:8" ht="31.5">
      <c r="A192" s="112" t="s">
        <v>154</v>
      </c>
      <c r="B192" s="113">
        <v>907</v>
      </c>
      <c r="C192" s="114">
        <v>7</v>
      </c>
      <c r="D192" s="114">
        <v>3</v>
      </c>
      <c r="E192" s="84" t="s">
        <v>325</v>
      </c>
      <c r="F192" s="85" t="s">
        <v>155</v>
      </c>
      <c r="G192" s="87">
        <v>60</v>
      </c>
      <c r="H192" s="87">
        <v>0</v>
      </c>
    </row>
    <row r="193" spans="1:8">
      <c r="A193" s="112" t="s">
        <v>251</v>
      </c>
      <c r="B193" s="113">
        <v>907</v>
      </c>
      <c r="C193" s="114">
        <v>7</v>
      </c>
      <c r="D193" s="114">
        <v>7</v>
      </c>
      <c r="E193" s="84" t="s">
        <v>147</v>
      </c>
      <c r="F193" s="85" t="s">
        <v>147</v>
      </c>
      <c r="G193" s="87">
        <v>2688</v>
      </c>
      <c r="H193" s="87">
        <v>2626.6</v>
      </c>
    </row>
    <row r="194" spans="1:8" ht="31.5">
      <c r="A194" s="112" t="s">
        <v>145</v>
      </c>
      <c r="B194" s="113">
        <v>907</v>
      </c>
      <c r="C194" s="114">
        <v>7</v>
      </c>
      <c r="D194" s="114">
        <v>7</v>
      </c>
      <c r="E194" s="84" t="s">
        <v>146</v>
      </c>
      <c r="F194" s="85" t="s">
        <v>147</v>
      </c>
      <c r="G194" s="87">
        <v>2688</v>
      </c>
      <c r="H194" s="87">
        <v>2626.6</v>
      </c>
    </row>
    <row r="195" spans="1:8" ht="47.25">
      <c r="A195" s="112" t="s">
        <v>231</v>
      </c>
      <c r="B195" s="113">
        <v>907</v>
      </c>
      <c r="C195" s="114">
        <v>7</v>
      </c>
      <c r="D195" s="114">
        <v>7</v>
      </c>
      <c r="E195" s="84" t="s">
        <v>232</v>
      </c>
      <c r="F195" s="85" t="s">
        <v>147</v>
      </c>
      <c r="G195" s="87">
        <v>2688</v>
      </c>
      <c r="H195" s="87">
        <v>2626.6</v>
      </c>
    </row>
    <row r="196" spans="1:8" ht="31.5">
      <c r="A196" s="112" t="s">
        <v>248</v>
      </c>
      <c r="B196" s="113">
        <v>907</v>
      </c>
      <c r="C196" s="114">
        <v>7</v>
      </c>
      <c r="D196" s="114">
        <v>7</v>
      </c>
      <c r="E196" s="84" t="s">
        <v>249</v>
      </c>
      <c r="F196" s="85" t="s">
        <v>147</v>
      </c>
      <c r="G196" s="87">
        <v>2688</v>
      </c>
      <c r="H196" s="87">
        <v>2626.6</v>
      </c>
    </row>
    <row r="197" spans="1:8" ht="31.5">
      <c r="A197" s="112" t="s">
        <v>159</v>
      </c>
      <c r="B197" s="113">
        <v>907</v>
      </c>
      <c r="C197" s="114">
        <v>7</v>
      </c>
      <c r="D197" s="114">
        <v>7</v>
      </c>
      <c r="E197" s="84" t="s">
        <v>250</v>
      </c>
      <c r="F197" s="85" t="s">
        <v>147</v>
      </c>
      <c r="G197" s="87">
        <v>264.39999999999998</v>
      </c>
      <c r="H197" s="87">
        <v>264.3</v>
      </c>
    </row>
    <row r="198" spans="1:8" ht="31.5">
      <c r="A198" s="112" t="s">
        <v>154</v>
      </c>
      <c r="B198" s="113">
        <v>907</v>
      </c>
      <c r="C198" s="114">
        <v>7</v>
      </c>
      <c r="D198" s="114">
        <v>7</v>
      </c>
      <c r="E198" s="84" t="s">
        <v>250</v>
      </c>
      <c r="F198" s="85" t="s">
        <v>155</v>
      </c>
      <c r="G198" s="87">
        <v>264.39999999999998</v>
      </c>
      <c r="H198" s="87">
        <v>264.3</v>
      </c>
    </row>
    <row r="199" spans="1:8" ht="78.75">
      <c r="A199" s="112" t="s">
        <v>252</v>
      </c>
      <c r="B199" s="113">
        <v>907</v>
      </c>
      <c r="C199" s="114">
        <v>7</v>
      </c>
      <c r="D199" s="114">
        <v>7</v>
      </c>
      <c r="E199" s="84" t="s">
        <v>253</v>
      </c>
      <c r="F199" s="85" t="s">
        <v>147</v>
      </c>
      <c r="G199" s="87">
        <v>2423.6</v>
      </c>
      <c r="H199" s="87">
        <v>2362.3000000000002</v>
      </c>
    </row>
    <row r="200" spans="1:8" ht="31.5">
      <c r="A200" s="112" t="s">
        <v>154</v>
      </c>
      <c r="B200" s="113">
        <v>907</v>
      </c>
      <c r="C200" s="114">
        <v>7</v>
      </c>
      <c r="D200" s="114">
        <v>7</v>
      </c>
      <c r="E200" s="84" t="s">
        <v>253</v>
      </c>
      <c r="F200" s="85" t="s">
        <v>155</v>
      </c>
      <c r="G200" s="87">
        <v>2423.6</v>
      </c>
      <c r="H200" s="87">
        <v>2362.3000000000002</v>
      </c>
    </row>
    <row r="201" spans="1:8">
      <c r="A201" s="112" t="s">
        <v>237</v>
      </c>
      <c r="B201" s="113">
        <v>907</v>
      </c>
      <c r="C201" s="114">
        <v>7</v>
      </c>
      <c r="D201" s="114">
        <v>9</v>
      </c>
      <c r="E201" s="84" t="s">
        <v>147</v>
      </c>
      <c r="F201" s="85" t="s">
        <v>147</v>
      </c>
      <c r="G201" s="87">
        <v>13174.4</v>
      </c>
      <c r="H201" s="87">
        <v>13087.6</v>
      </c>
    </row>
    <row r="202" spans="1:8" ht="31.5">
      <c r="A202" s="112" t="s">
        <v>145</v>
      </c>
      <c r="B202" s="113">
        <v>907</v>
      </c>
      <c r="C202" s="114">
        <v>7</v>
      </c>
      <c r="D202" s="114">
        <v>9</v>
      </c>
      <c r="E202" s="84" t="s">
        <v>146</v>
      </c>
      <c r="F202" s="85" t="s">
        <v>147</v>
      </c>
      <c r="G202" s="87">
        <v>13137</v>
      </c>
      <c r="H202" s="87">
        <v>13050.2</v>
      </c>
    </row>
    <row r="203" spans="1:8" ht="47.25">
      <c r="A203" s="112" t="s">
        <v>231</v>
      </c>
      <c r="B203" s="113">
        <v>907</v>
      </c>
      <c r="C203" s="114">
        <v>7</v>
      </c>
      <c r="D203" s="114">
        <v>9</v>
      </c>
      <c r="E203" s="84" t="s">
        <v>232</v>
      </c>
      <c r="F203" s="85" t="s">
        <v>147</v>
      </c>
      <c r="G203" s="87">
        <v>13137</v>
      </c>
      <c r="H203" s="87">
        <v>13050.2</v>
      </c>
    </row>
    <row r="204" spans="1:8" ht="31.5">
      <c r="A204" s="112" t="s">
        <v>233</v>
      </c>
      <c r="B204" s="113">
        <v>907</v>
      </c>
      <c r="C204" s="114">
        <v>7</v>
      </c>
      <c r="D204" s="114">
        <v>9</v>
      </c>
      <c r="E204" s="84" t="s">
        <v>234</v>
      </c>
      <c r="F204" s="85" t="s">
        <v>147</v>
      </c>
      <c r="G204" s="87">
        <v>12104.2</v>
      </c>
      <c r="H204" s="87">
        <v>12017.4</v>
      </c>
    </row>
    <row r="205" spans="1:8" ht="31.5">
      <c r="A205" s="112" t="s">
        <v>235</v>
      </c>
      <c r="B205" s="113">
        <v>907</v>
      </c>
      <c r="C205" s="114">
        <v>7</v>
      </c>
      <c r="D205" s="114">
        <v>9</v>
      </c>
      <c r="E205" s="84" t="s">
        <v>236</v>
      </c>
      <c r="F205" s="85" t="s">
        <v>147</v>
      </c>
      <c r="G205" s="87">
        <v>2559.3000000000002</v>
      </c>
      <c r="H205" s="87">
        <v>2711</v>
      </c>
    </row>
    <row r="206" spans="1:8" ht="78.75">
      <c r="A206" s="112" t="s">
        <v>170</v>
      </c>
      <c r="B206" s="113">
        <v>907</v>
      </c>
      <c r="C206" s="114">
        <v>7</v>
      </c>
      <c r="D206" s="114">
        <v>9</v>
      </c>
      <c r="E206" s="84" t="s">
        <v>236</v>
      </c>
      <c r="F206" s="85" t="s">
        <v>171</v>
      </c>
      <c r="G206" s="87">
        <v>2123.4</v>
      </c>
      <c r="H206" s="87">
        <v>2298.4</v>
      </c>
    </row>
    <row r="207" spans="1:8" ht="31.5">
      <c r="A207" s="112" t="s">
        <v>154</v>
      </c>
      <c r="B207" s="113">
        <v>907</v>
      </c>
      <c r="C207" s="114">
        <v>7</v>
      </c>
      <c r="D207" s="114">
        <v>9</v>
      </c>
      <c r="E207" s="84" t="s">
        <v>236</v>
      </c>
      <c r="F207" s="85" t="s">
        <v>155</v>
      </c>
      <c r="G207" s="87">
        <v>432.1</v>
      </c>
      <c r="H207" s="87">
        <v>408.8</v>
      </c>
    </row>
    <row r="208" spans="1:8">
      <c r="A208" s="112" t="s">
        <v>166</v>
      </c>
      <c r="B208" s="113">
        <v>907</v>
      </c>
      <c r="C208" s="114">
        <v>7</v>
      </c>
      <c r="D208" s="114">
        <v>9</v>
      </c>
      <c r="E208" s="84" t="s">
        <v>236</v>
      </c>
      <c r="F208" s="85" t="s">
        <v>167</v>
      </c>
      <c r="G208" s="87">
        <v>3.8</v>
      </c>
      <c r="H208" s="87">
        <v>3.8</v>
      </c>
    </row>
    <row r="209" spans="1:8" ht="23.25" customHeight="1">
      <c r="A209" s="112" t="s">
        <v>164</v>
      </c>
      <c r="B209" s="113">
        <v>907</v>
      </c>
      <c r="C209" s="114">
        <v>7</v>
      </c>
      <c r="D209" s="114">
        <v>9</v>
      </c>
      <c r="E209" s="84" t="s">
        <v>238</v>
      </c>
      <c r="F209" s="85" t="s">
        <v>147</v>
      </c>
      <c r="G209" s="87">
        <v>5200.1000000000004</v>
      </c>
      <c r="H209" s="87">
        <v>5665.6</v>
      </c>
    </row>
    <row r="210" spans="1:8" ht="78.75">
      <c r="A210" s="112" t="s">
        <v>170</v>
      </c>
      <c r="B210" s="113">
        <v>907</v>
      </c>
      <c r="C210" s="114">
        <v>7</v>
      </c>
      <c r="D210" s="114">
        <v>9</v>
      </c>
      <c r="E210" s="84" t="s">
        <v>238</v>
      </c>
      <c r="F210" s="85" t="s">
        <v>171</v>
      </c>
      <c r="G210" s="87">
        <v>4985</v>
      </c>
      <c r="H210" s="87">
        <v>5450.5</v>
      </c>
    </row>
    <row r="211" spans="1:8" ht="31.5">
      <c r="A211" s="112" t="s">
        <v>154</v>
      </c>
      <c r="B211" s="113">
        <v>907</v>
      </c>
      <c r="C211" s="114">
        <v>7</v>
      </c>
      <c r="D211" s="114">
        <v>9</v>
      </c>
      <c r="E211" s="84" t="s">
        <v>238</v>
      </c>
      <c r="F211" s="85" t="s">
        <v>155</v>
      </c>
      <c r="G211" s="87">
        <v>215.1</v>
      </c>
      <c r="H211" s="87">
        <v>215.1</v>
      </c>
    </row>
    <row r="212" spans="1:8" ht="173.25">
      <c r="A212" s="112" t="s">
        <v>228</v>
      </c>
      <c r="B212" s="113">
        <v>907</v>
      </c>
      <c r="C212" s="114">
        <v>7</v>
      </c>
      <c r="D212" s="114">
        <v>9</v>
      </c>
      <c r="E212" s="84" t="s">
        <v>239</v>
      </c>
      <c r="F212" s="85" t="s">
        <v>147</v>
      </c>
      <c r="G212" s="87">
        <v>4344.8</v>
      </c>
      <c r="H212" s="87">
        <v>3640.8</v>
      </c>
    </row>
    <row r="213" spans="1:8" ht="78.75">
      <c r="A213" s="112" t="s">
        <v>170</v>
      </c>
      <c r="B213" s="113">
        <v>907</v>
      </c>
      <c r="C213" s="114">
        <v>7</v>
      </c>
      <c r="D213" s="114">
        <v>9</v>
      </c>
      <c r="E213" s="84" t="s">
        <v>239</v>
      </c>
      <c r="F213" s="85" t="s">
        <v>171</v>
      </c>
      <c r="G213" s="87">
        <v>4344.8</v>
      </c>
      <c r="H213" s="87">
        <v>3640.8</v>
      </c>
    </row>
    <row r="214" spans="1:8" ht="31.5">
      <c r="A214" s="112" t="s">
        <v>240</v>
      </c>
      <c r="B214" s="113">
        <v>907</v>
      </c>
      <c r="C214" s="114">
        <v>7</v>
      </c>
      <c r="D214" s="114">
        <v>9</v>
      </c>
      <c r="E214" s="84" t="s">
        <v>241</v>
      </c>
      <c r="F214" s="85" t="s">
        <v>147</v>
      </c>
      <c r="G214" s="87">
        <v>10</v>
      </c>
      <c r="H214" s="87">
        <v>10</v>
      </c>
    </row>
    <row r="215" spans="1:8" ht="63">
      <c r="A215" s="112" t="s">
        <v>242</v>
      </c>
      <c r="B215" s="113">
        <v>907</v>
      </c>
      <c r="C215" s="114">
        <v>7</v>
      </c>
      <c r="D215" s="114">
        <v>9</v>
      </c>
      <c r="E215" s="84" t="s">
        <v>243</v>
      </c>
      <c r="F215" s="85" t="s">
        <v>147</v>
      </c>
      <c r="G215" s="87">
        <v>10</v>
      </c>
      <c r="H215" s="87">
        <v>10</v>
      </c>
    </row>
    <row r="216" spans="1:8" ht="31.5">
      <c r="A216" s="112" t="s">
        <v>154</v>
      </c>
      <c r="B216" s="113">
        <v>907</v>
      </c>
      <c r="C216" s="114">
        <v>7</v>
      </c>
      <c r="D216" s="114">
        <v>9</v>
      </c>
      <c r="E216" s="84" t="s">
        <v>243</v>
      </c>
      <c r="F216" s="85" t="s">
        <v>155</v>
      </c>
      <c r="G216" s="87">
        <v>10</v>
      </c>
      <c r="H216" s="87">
        <v>10</v>
      </c>
    </row>
    <row r="217" spans="1:8" ht="47.25">
      <c r="A217" s="112" t="s">
        <v>244</v>
      </c>
      <c r="B217" s="113">
        <v>907</v>
      </c>
      <c r="C217" s="114">
        <v>7</v>
      </c>
      <c r="D217" s="114">
        <v>9</v>
      </c>
      <c r="E217" s="84" t="s">
        <v>245</v>
      </c>
      <c r="F217" s="85" t="s">
        <v>147</v>
      </c>
      <c r="G217" s="87">
        <v>1022.8</v>
      </c>
      <c r="H217" s="87">
        <v>1022.8</v>
      </c>
    </row>
    <row r="218" spans="1:8" ht="63">
      <c r="A218" s="112" t="s">
        <v>246</v>
      </c>
      <c r="B218" s="113">
        <v>907</v>
      </c>
      <c r="C218" s="114">
        <v>7</v>
      </c>
      <c r="D218" s="114">
        <v>9</v>
      </c>
      <c r="E218" s="84" t="s">
        <v>247</v>
      </c>
      <c r="F218" s="85" t="s">
        <v>147</v>
      </c>
      <c r="G218" s="87">
        <v>1022.8</v>
      </c>
      <c r="H218" s="87">
        <v>1022.8</v>
      </c>
    </row>
    <row r="219" spans="1:8" ht="78.75">
      <c r="A219" s="112" t="s">
        <v>170</v>
      </c>
      <c r="B219" s="113">
        <v>907</v>
      </c>
      <c r="C219" s="114">
        <v>7</v>
      </c>
      <c r="D219" s="114">
        <v>9</v>
      </c>
      <c r="E219" s="84" t="s">
        <v>247</v>
      </c>
      <c r="F219" s="85" t="s">
        <v>171</v>
      </c>
      <c r="G219" s="87">
        <v>90</v>
      </c>
      <c r="H219" s="87">
        <v>90</v>
      </c>
    </row>
    <row r="220" spans="1:8" ht="31.5">
      <c r="A220" s="112" t="s">
        <v>154</v>
      </c>
      <c r="B220" s="113">
        <v>907</v>
      </c>
      <c r="C220" s="114">
        <v>7</v>
      </c>
      <c r="D220" s="114">
        <v>9</v>
      </c>
      <c r="E220" s="84" t="s">
        <v>247</v>
      </c>
      <c r="F220" s="85" t="s">
        <v>155</v>
      </c>
      <c r="G220" s="87">
        <v>907.8</v>
      </c>
      <c r="H220" s="87">
        <v>907.8</v>
      </c>
    </row>
    <row r="221" spans="1:8">
      <c r="A221" s="112" t="s">
        <v>172</v>
      </c>
      <c r="B221" s="113">
        <v>907</v>
      </c>
      <c r="C221" s="114">
        <v>7</v>
      </c>
      <c r="D221" s="114">
        <v>9</v>
      </c>
      <c r="E221" s="84" t="s">
        <v>247</v>
      </c>
      <c r="F221" s="85" t="s">
        <v>173</v>
      </c>
      <c r="G221" s="87">
        <v>25</v>
      </c>
      <c r="H221" s="87">
        <v>25</v>
      </c>
    </row>
    <row r="222" spans="1:8" ht="47.25">
      <c r="A222" s="112" t="s">
        <v>477</v>
      </c>
      <c r="B222" s="113">
        <v>907</v>
      </c>
      <c r="C222" s="114">
        <v>7</v>
      </c>
      <c r="D222" s="114">
        <v>9</v>
      </c>
      <c r="E222" s="84" t="s">
        <v>478</v>
      </c>
      <c r="F222" s="85" t="s">
        <v>147</v>
      </c>
      <c r="G222" s="87">
        <v>37.4</v>
      </c>
      <c r="H222" s="87">
        <v>37.4</v>
      </c>
    </row>
    <row r="223" spans="1:8" ht="47.25">
      <c r="A223" s="112" t="s">
        <v>479</v>
      </c>
      <c r="B223" s="113">
        <v>907</v>
      </c>
      <c r="C223" s="114">
        <v>7</v>
      </c>
      <c r="D223" s="114">
        <v>9</v>
      </c>
      <c r="E223" s="84" t="s">
        <v>480</v>
      </c>
      <c r="F223" s="85" t="s">
        <v>147</v>
      </c>
      <c r="G223" s="87">
        <v>37.4</v>
      </c>
      <c r="H223" s="87">
        <v>37.4</v>
      </c>
    </row>
    <row r="224" spans="1:8" ht="47.25">
      <c r="A224" s="112" t="s">
        <v>481</v>
      </c>
      <c r="B224" s="113">
        <v>907</v>
      </c>
      <c r="C224" s="114">
        <v>7</v>
      </c>
      <c r="D224" s="114">
        <v>9</v>
      </c>
      <c r="E224" s="84" t="s">
        <v>482</v>
      </c>
      <c r="F224" s="85" t="s">
        <v>147</v>
      </c>
      <c r="G224" s="87">
        <v>37.4</v>
      </c>
      <c r="H224" s="87">
        <v>37.4</v>
      </c>
    </row>
    <row r="225" spans="1:8" ht="47.25">
      <c r="A225" s="112" t="s">
        <v>483</v>
      </c>
      <c r="B225" s="113">
        <v>907</v>
      </c>
      <c r="C225" s="114">
        <v>7</v>
      </c>
      <c r="D225" s="114">
        <v>9</v>
      </c>
      <c r="E225" s="84" t="s">
        <v>484</v>
      </c>
      <c r="F225" s="85" t="s">
        <v>147</v>
      </c>
      <c r="G225" s="87">
        <v>37.4</v>
      </c>
      <c r="H225" s="87">
        <v>37.4</v>
      </c>
    </row>
    <row r="226" spans="1:8" ht="31.5">
      <c r="A226" s="112" t="s">
        <v>154</v>
      </c>
      <c r="B226" s="113">
        <v>907</v>
      </c>
      <c r="C226" s="114">
        <v>7</v>
      </c>
      <c r="D226" s="114">
        <v>9</v>
      </c>
      <c r="E226" s="84" t="s">
        <v>484</v>
      </c>
      <c r="F226" s="85" t="s">
        <v>155</v>
      </c>
      <c r="G226" s="87">
        <v>37.4</v>
      </c>
      <c r="H226" s="87">
        <v>37.4</v>
      </c>
    </row>
    <row r="227" spans="1:8">
      <c r="A227" s="112" t="s">
        <v>711</v>
      </c>
      <c r="B227" s="113">
        <v>907</v>
      </c>
      <c r="C227" s="114">
        <v>10</v>
      </c>
      <c r="D227" s="114">
        <v>0</v>
      </c>
      <c r="E227" s="84" t="s">
        <v>147</v>
      </c>
      <c r="F227" s="85" t="s">
        <v>147</v>
      </c>
      <c r="G227" s="87">
        <v>15648.6</v>
      </c>
      <c r="H227" s="87">
        <v>15648.6</v>
      </c>
    </row>
    <row r="228" spans="1:8">
      <c r="A228" s="112" t="s">
        <v>202</v>
      </c>
      <c r="B228" s="113">
        <v>907</v>
      </c>
      <c r="C228" s="114">
        <v>10</v>
      </c>
      <c r="D228" s="114">
        <v>4</v>
      </c>
      <c r="E228" s="84" t="s">
        <v>147</v>
      </c>
      <c r="F228" s="85" t="s">
        <v>147</v>
      </c>
      <c r="G228" s="87">
        <v>15648.6</v>
      </c>
      <c r="H228" s="87">
        <v>15648.6</v>
      </c>
    </row>
    <row r="229" spans="1:8" ht="31.5">
      <c r="A229" s="112" t="s">
        <v>145</v>
      </c>
      <c r="B229" s="113">
        <v>907</v>
      </c>
      <c r="C229" s="114">
        <v>10</v>
      </c>
      <c r="D229" s="114">
        <v>4</v>
      </c>
      <c r="E229" s="84" t="s">
        <v>146</v>
      </c>
      <c r="F229" s="85" t="s">
        <v>147</v>
      </c>
      <c r="G229" s="87">
        <v>15648.6</v>
      </c>
      <c r="H229" s="87">
        <v>15648.6</v>
      </c>
    </row>
    <row r="230" spans="1:8" ht="31.5">
      <c r="A230" s="112" t="s">
        <v>148</v>
      </c>
      <c r="B230" s="113">
        <v>907</v>
      </c>
      <c r="C230" s="114">
        <v>10</v>
      </c>
      <c r="D230" s="114">
        <v>4</v>
      </c>
      <c r="E230" s="84" t="s">
        <v>149</v>
      </c>
      <c r="F230" s="85" t="s">
        <v>147</v>
      </c>
      <c r="G230" s="87">
        <v>15648.6</v>
      </c>
      <c r="H230" s="87">
        <v>15648.6</v>
      </c>
    </row>
    <row r="231" spans="1:8" ht="31.5">
      <c r="A231" s="112" t="s">
        <v>178</v>
      </c>
      <c r="B231" s="113">
        <v>907</v>
      </c>
      <c r="C231" s="114">
        <v>10</v>
      </c>
      <c r="D231" s="114">
        <v>4</v>
      </c>
      <c r="E231" s="84" t="s">
        <v>179</v>
      </c>
      <c r="F231" s="85" t="s">
        <v>147</v>
      </c>
      <c r="G231" s="87">
        <v>15648.6</v>
      </c>
      <c r="H231" s="87">
        <v>15648.6</v>
      </c>
    </row>
    <row r="232" spans="1:8" ht="47.25">
      <c r="A232" s="112" t="s">
        <v>200</v>
      </c>
      <c r="B232" s="113">
        <v>907</v>
      </c>
      <c r="C232" s="114">
        <v>10</v>
      </c>
      <c r="D232" s="114">
        <v>4</v>
      </c>
      <c r="E232" s="84" t="s">
        <v>201</v>
      </c>
      <c r="F232" s="85" t="s">
        <v>147</v>
      </c>
      <c r="G232" s="87">
        <v>15648.6</v>
      </c>
      <c r="H232" s="87">
        <v>15648.6</v>
      </c>
    </row>
    <row r="233" spans="1:8" ht="31.5">
      <c r="A233" s="112" t="s">
        <v>154</v>
      </c>
      <c r="B233" s="113">
        <v>907</v>
      </c>
      <c r="C233" s="114">
        <v>10</v>
      </c>
      <c r="D233" s="114">
        <v>4</v>
      </c>
      <c r="E233" s="84" t="s">
        <v>201</v>
      </c>
      <c r="F233" s="85" t="s">
        <v>155</v>
      </c>
      <c r="G233" s="87">
        <v>15648.6</v>
      </c>
      <c r="H233" s="87">
        <v>15648.6</v>
      </c>
    </row>
    <row r="234" spans="1:8" s="88" customFormat="1">
      <c r="A234" s="109" t="s">
        <v>722</v>
      </c>
      <c r="B234" s="110">
        <v>910</v>
      </c>
      <c r="C234" s="111">
        <v>0</v>
      </c>
      <c r="D234" s="111">
        <v>0</v>
      </c>
      <c r="E234" s="79" t="s">
        <v>147</v>
      </c>
      <c r="F234" s="80" t="s">
        <v>147</v>
      </c>
      <c r="G234" s="82">
        <v>149987.6</v>
      </c>
      <c r="H234" s="82">
        <v>144415.1</v>
      </c>
    </row>
    <row r="235" spans="1:8">
      <c r="A235" s="112" t="s">
        <v>703</v>
      </c>
      <c r="B235" s="113">
        <v>910</v>
      </c>
      <c r="C235" s="114">
        <v>1</v>
      </c>
      <c r="D235" s="114">
        <v>0</v>
      </c>
      <c r="E235" s="84" t="s">
        <v>147</v>
      </c>
      <c r="F235" s="85" t="s">
        <v>147</v>
      </c>
      <c r="G235" s="87">
        <v>42068.5</v>
      </c>
      <c r="H235" s="87">
        <v>41993.3</v>
      </c>
    </row>
    <row r="236" spans="1:8" ht="47.25">
      <c r="A236" s="112" t="s">
        <v>357</v>
      </c>
      <c r="B236" s="113">
        <v>910</v>
      </c>
      <c r="C236" s="114">
        <v>1</v>
      </c>
      <c r="D236" s="114">
        <v>6</v>
      </c>
      <c r="E236" s="84" t="s">
        <v>147</v>
      </c>
      <c r="F236" s="85" t="s">
        <v>147</v>
      </c>
      <c r="G236" s="87">
        <v>11848.7</v>
      </c>
      <c r="H236" s="87">
        <v>11855.5</v>
      </c>
    </row>
    <row r="237" spans="1:8" ht="51.75" customHeight="1">
      <c r="A237" s="112" t="s">
        <v>349</v>
      </c>
      <c r="B237" s="113">
        <v>910</v>
      </c>
      <c r="C237" s="114">
        <v>1</v>
      </c>
      <c r="D237" s="114">
        <v>6</v>
      </c>
      <c r="E237" s="84" t="s">
        <v>350</v>
      </c>
      <c r="F237" s="85" t="s">
        <v>147</v>
      </c>
      <c r="G237" s="87">
        <v>11848.7</v>
      </c>
      <c r="H237" s="87">
        <v>11855.5</v>
      </c>
    </row>
    <row r="238" spans="1:8" ht="78.75">
      <c r="A238" s="112" t="s">
        <v>351</v>
      </c>
      <c r="B238" s="113">
        <v>910</v>
      </c>
      <c r="C238" s="114">
        <v>1</v>
      </c>
      <c r="D238" s="114">
        <v>6</v>
      </c>
      <c r="E238" s="84" t="s">
        <v>352</v>
      </c>
      <c r="F238" s="85" t="s">
        <v>147</v>
      </c>
      <c r="G238" s="87">
        <v>11848.7</v>
      </c>
      <c r="H238" s="87">
        <v>11855.5</v>
      </c>
    </row>
    <row r="239" spans="1:8" ht="78.75">
      <c r="A239" s="112" t="s">
        <v>353</v>
      </c>
      <c r="B239" s="113">
        <v>910</v>
      </c>
      <c r="C239" s="114">
        <v>1</v>
      </c>
      <c r="D239" s="114">
        <v>6</v>
      </c>
      <c r="E239" s="84" t="s">
        <v>354</v>
      </c>
      <c r="F239" s="85" t="s">
        <v>147</v>
      </c>
      <c r="G239" s="87">
        <v>11848.7</v>
      </c>
      <c r="H239" s="87">
        <v>11855.5</v>
      </c>
    </row>
    <row r="240" spans="1:8" ht="21.75" customHeight="1">
      <c r="A240" s="112" t="s">
        <v>297</v>
      </c>
      <c r="B240" s="113">
        <v>910</v>
      </c>
      <c r="C240" s="114">
        <v>1</v>
      </c>
      <c r="D240" s="114">
        <v>6</v>
      </c>
      <c r="E240" s="84" t="s">
        <v>356</v>
      </c>
      <c r="F240" s="85" t="s">
        <v>147</v>
      </c>
      <c r="G240" s="87">
        <v>8524.6</v>
      </c>
      <c r="H240" s="87">
        <v>9088.4</v>
      </c>
    </row>
    <row r="241" spans="1:8" ht="78.75">
      <c r="A241" s="112" t="s">
        <v>170</v>
      </c>
      <c r="B241" s="113">
        <v>910</v>
      </c>
      <c r="C241" s="114">
        <v>1</v>
      </c>
      <c r="D241" s="114">
        <v>6</v>
      </c>
      <c r="E241" s="84" t="s">
        <v>356</v>
      </c>
      <c r="F241" s="85" t="s">
        <v>171</v>
      </c>
      <c r="G241" s="87">
        <v>6506.4</v>
      </c>
      <c r="H241" s="87">
        <v>6947.3</v>
      </c>
    </row>
    <row r="242" spans="1:8" ht="31.5">
      <c r="A242" s="112" t="s">
        <v>154</v>
      </c>
      <c r="B242" s="113">
        <v>910</v>
      </c>
      <c r="C242" s="114">
        <v>1</v>
      </c>
      <c r="D242" s="114">
        <v>6</v>
      </c>
      <c r="E242" s="84" t="s">
        <v>356</v>
      </c>
      <c r="F242" s="85" t="s">
        <v>155</v>
      </c>
      <c r="G242" s="87">
        <v>2018.2</v>
      </c>
      <c r="H242" s="87">
        <v>2141.1</v>
      </c>
    </row>
    <row r="243" spans="1:8" ht="173.25">
      <c r="A243" s="112" t="s">
        <v>228</v>
      </c>
      <c r="B243" s="113">
        <v>910</v>
      </c>
      <c r="C243" s="114">
        <v>1</v>
      </c>
      <c r="D243" s="114">
        <v>6</v>
      </c>
      <c r="E243" s="84" t="s">
        <v>359</v>
      </c>
      <c r="F243" s="85" t="s">
        <v>147</v>
      </c>
      <c r="G243" s="87">
        <v>3324.1</v>
      </c>
      <c r="H243" s="87">
        <v>2767.1</v>
      </c>
    </row>
    <row r="244" spans="1:8" ht="78.75">
      <c r="A244" s="112" t="s">
        <v>170</v>
      </c>
      <c r="B244" s="113">
        <v>910</v>
      </c>
      <c r="C244" s="114">
        <v>1</v>
      </c>
      <c r="D244" s="114">
        <v>6</v>
      </c>
      <c r="E244" s="84" t="s">
        <v>359</v>
      </c>
      <c r="F244" s="85" t="s">
        <v>171</v>
      </c>
      <c r="G244" s="87">
        <v>3324.1</v>
      </c>
      <c r="H244" s="87">
        <v>2767.1</v>
      </c>
    </row>
    <row r="245" spans="1:8">
      <c r="A245" s="112" t="s">
        <v>309</v>
      </c>
      <c r="B245" s="113">
        <v>910</v>
      </c>
      <c r="C245" s="114">
        <v>1</v>
      </c>
      <c r="D245" s="114">
        <v>13</v>
      </c>
      <c r="E245" s="84" t="s">
        <v>147</v>
      </c>
      <c r="F245" s="85" t="s">
        <v>147</v>
      </c>
      <c r="G245" s="87">
        <v>30219.8</v>
      </c>
      <c r="H245" s="87">
        <v>30137.8</v>
      </c>
    </row>
    <row r="246" spans="1:8" ht="63">
      <c r="A246" s="112" t="s">
        <v>349</v>
      </c>
      <c r="B246" s="113">
        <v>910</v>
      </c>
      <c r="C246" s="114">
        <v>1</v>
      </c>
      <c r="D246" s="114">
        <v>13</v>
      </c>
      <c r="E246" s="84" t="s">
        <v>350</v>
      </c>
      <c r="F246" s="85" t="s">
        <v>147</v>
      </c>
      <c r="G246" s="87">
        <v>22154.400000000001</v>
      </c>
      <c r="H246" s="87">
        <v>22072.400000000001</v>
      </c>
    </row>
    <row r="247" spans="1:8" ht="78.75">
      <c r="A247" s="112" t="s">
        <v>351</v>
      </c>
      <c r="B247" s="113">
        <v>910</v>
      </c>
      <c r="C247" s="114">
        <v>1</v>
      </c>
      <c r="D247" s="114">
        <v>13</v>
      </c>
      <c r="E247" s="84" t="s">
        <v>352</v>
      </c>
      <c r="F247" s="85" t="s">
        <v>147</v>
      </c>
      <c r="G247" s="87">
        <v>22154.400000000001</v>
      </c>
      <c r="H247" s="87">
        <v>22072.400000000001</v>
      </c>
    </row>
    <row r="248" spans="1:8" ht="78.75">
      <c r="A248" s="112" t="s">
        <v>353</v>
      </c>
      <c r="B248" s="113">
        <v>910</v>
      </c>
      <c r="C248" s="114">
        <v>1</v>
      </c>
      <c r="D248" s="114">
        <v>13</v>
      </c>
      <c r="E248" s="84" t="s">
        <v>354</v>
      </c>
      <c r="F248" s="85" t="s">
        <v>147</v>
      </c>
      <c r="G248" s="87">
        <v>22154.400000000001</v>
      </c>
      <c r="H248" s="87">
        <v>22072.400000000001</v>
      </c>
    </row>
    <row r="249" spans="1:8" ht="31.5">
      <c r="A249" s="112" t="s">
        <v>164</v>
      </c>
      <c r="B249" s="113">
        <v>910</v>
      </c>
      <c r="C249" s="114">
        <v>1</v>
      </c>
      <c r="D249" s="114">
        <v>13</v>
      </c>
      <c r="E249" s="84" t="s">
        <v>358</v>
      </c>
      <c r="F249" s="85" t="s">
        <v>147</v>
      </c>
      <c r="G249" s="87">
        <v>14121.3</v>
      </c>
      <c r="H249" s="87">
        <v>15334.6</v>
      </c>
    </row>
    <row r="250" spans="1:8" ht="78.75">
      <c r="A250" s="112" t="s">
        <v>170</v>
      </c>
      <c r="B250" s="113">
        <v>910</v>
      </c>
      <c r="C250" s="114">
        <v>1</v>
      </c>
      <c r="D250" s="114">
        <v>13</v>
      </c>
      <c r="E250" s="84" t="s">
        <v>358</v>
      </c>
      <c r="F250" s="85" t="s">
        <v>171</v>
      </c>
      <c r="G250" s="87">
        <v>12967.7</v>
      </c>
      <c r="H250" s="87">
        <v>14145.3</v>
      </c>
    </row>
    <row r="251" spans="1:8" ht="31.5">
      <c r="A251" s="112" t="s">
        <v>154</v>
      </c>
      <c r="B251" s="113">
        <v>910</v>
      </c>
      <c r="C251" s="114">
        <v>1</v>
      </c>
      <c r="D251" s="114">
        <v>13</v>
      </c>
      <c r="E251" s="84" t="s">
        <v>358</v>
      </c>
      <c r="F251" s="85" t="s">
        <v>155</v>
      </c>
      <c r="G251" s="87">
        <v>1153.5999999999999</v>
      </c>
      <c r="H251" s="87">
        <v>1189.3</v>
      </c>
    </row>
    <row r="252" spans="1:8" ht="173.25">
      <c r="A252" s="112" t="s">
        <v>228</v>
      </c>
      <c r="B252" s="113">
        <v>910</v>
      </c>
      <c r="C252" s="114">
        <v>1</v>
      </c>
      <c r="D252" s="114">
        <v>13</v>
      </c>
      <c r="E252" s="84" t="s">
        <v>359</v>
      </c>
      <c r="F252" s="85" t="s">
        <v>147</v>
      </c>
      <c r="G252" s="87">
        <v>8033.1</v>
      </c>
      <c r="H252" s="87">
        <v>6737.8</v>
      </c>
    </row>
    <row r="253" spans="1:8" ht="78.75">
      <c r="A253" s="112" t="s">
        <v>170</v>
      </c>
      <c r="B253" s="113">
        <v>910</v>
      </c>
      <c r="C253" s="114">
        <v>1</v>
      </c>
      <c r="D253" s="114">
        <v>13</v>
      </c>
      <c r="E253" s="84" t="s">
        <v>359</v>
      </c>
      <c r="F253" s="85" t="s">
        <v>171</v>
      </c>
      <c r="G253" s="87">
        <v>8033.1</v>
      </c>
      <c r="H253" s="87">
        <v>6737.8</v>
      </c>
    </row>
    <row r="254" spans="1:8">
      <c r="A254" s="112" t="s">
        <v>620</v>
      </c>
      <c r="B254" s="113">
        <v>910</v>
      </c>
      <c r="C254" s="114">
        <v>1</v>
      </c>
      <c r="D254" s="114">
        <v>13</v>
      </c>
      <c r="E254" s="84" t="s">
        <v>621</v>
      </c>
      <c r="F254" s="85" t="s">
        <v>147</v>
      </c>
      <c r="G254" s="87">
        <v>8065.4</v>
      </c>
      <c r="H254" s="87">
        <v>8065.4</v>
      </c>
    </row>
    <row r="255" spans="1:8" ht="47.25">
      <c r="A255" s="112" t="s">
        <v>658</v>
      </c>
      <c r="B255" s="113">
        <v>910</v>
      </c>
      <c r="C255" s="114">
        <v>1</v>
      </c>
      <c r="D255" s="114">
        <v>13</v>
      </c>
      <c r="E255" s="84" t="s">
        <v>659</v>
      </c>
      <c r="F255" s="85" t="s">
        <v>147</v>
      </c>
      <c r="G255" s="87">
        <v>8065.4</v>
      </c>
      <c r="H255" s="87">
        <v>8065.4</v>
      </c>
    </row>
    <row r="256" spans="1:8" ht="47.25">
      <c r="A256" s="112" t="s">
        <v>660</v>
      </c>
      <c r="B256" s="113">
        <v>910</v>
      </c>
      <c r="C256" s="114">
        <v>1</v>
      </c>
      <c r="D256" s="114">
        <v>13</v>
      </c>
      <c r="E256" s="84" t="s">
        <v>661</v>
      </c>
      <c r="F256" s="85" t="s">
        <v>147</v>
      </c>
      <c r="G256" s="87">
        <v>8065.4</v>
      </c>
      <c r="H256" s="87">
        <v>8065.4</v>
      </c>
    </row>
    <row r="257" spans="1:8" ht="31.5">
      <c r="A257" s="112" t="s">
        <v>176</v>
      </c>
      <c r="B257" s="113">
        <v>910</v>
      </c>
      <c r="C257" s="114">
        <v>1</v>
      </c>
      <c r="D257" s="114">
        <v>13</v>
      </c>
      <c r="E257" s="84" t="s">
        <v>699</v>
      </c>
      <c r="F257" s="85" t="s">
        <v>147</v>
      </c>
      <c r="G257" s="87">
        <v>8065.4</v>
      </c>
      <c r="H257" s="87">
        <v>8065.4</v>
      </c>
    </row>
    <row r="258" spans="1:8">
      <c r="A258" s="112" t="s">
        <v>166</v>
      </c>
      <c r="B258" s="113">
        <v>910</v>
      </c>
      <c r="C258" s="114">
        <v>1</v>
      </c>
      <c r="D258" s="114">
        <v>13</v>
      </c>
      <c r="E258" s="84" t="s">
        <v>699</v>
      </c>
      <c r="F258" s="85" t="s">
        <v>167</v>
      </c>
      <c r="G258" s="87">
        <v>8065.4</v>
      </c>
      <c r="H258" s="87">
        <v>8065.4</v>
      </c>
    </row>
    <row r="259" spans="1:8">
      <c r="A259" s="112" t="s">
        <v>708</v>
      </c>
      <c r="B259" s="113">
        <v>910</v>
      </c>
      <c r="C259" s="114">
        <v>7</v>
      </c>
      <c r="D259" s="114">
        <v>0</v>
      </c>
      <c r="E259" s="84" t="s">
        <v>147</v>
      </c>
      <c r="F259" s="85" t="s">
        <v>147</v>
      </c>
      <c r="G259" s="87">
        <v>50</v>
      </c>
      <c r="H259" s="87">
        <v>50</v>
      </c>
    </row>
    <row r="260" spans="1:8" ht="31.5">
      <c r="A260" s="112" t="s">
        <v>163</v>
      </c>
      <c r="B260" s="113">
        <v>910</v>
      </c>
      <c r="C260" s="114">
        <v>7</v>
      </c>
      <c r="D260" s="114">
        <v>5</v>
      </c>
      <c r="E260" s="84" t="s">
        <v>147</v>
      </c>
      <c r="F260" s="85" t="s">
        <v>147</v>
      </c>
      <c r="G260" s="87">
        <v>50</v>
      </c>
      <c r="H260" s="87">
        <v>50</v>
      </c>
    </row>
    <row r="261" spans="1:8" ht="51.75" customHeight="1">
      <c r="A261" s="112" t="s">
        <v>349</v>
      </c>
      <c r="B261" s="113">
        <v>910</v>
      </c>
      <c r="C261" s="114">
        <v>7</v>
      </c>
      <c r="D261" s="114">
        <v>5</v>
      </c>
      <c r="E261" s="84" t="s">
        <v>350</v>
      </c>
      <c r="F261" s="85" t="s">
        <v>147</v>
      </c>
      <c r="G261" s="87">
        <v>50</v>
      </c>
      <c r="H261" s="87">
        <v>50</v>
      </c>
    </row>
    <row r="262" spans="1:8" ht="78.75">
      <c r="A262" s="112" t="s">
        <v>351</v>
      </c>
      <c r="B262" s="113">
        <v>910</v>
      </c>
      <c r="C262" s="114">
        <v>7</v>
      </c>
      <c r="D262" s="114">
        <v>5</v>
      </c>
      <c r="E262" s="84" t="s">
        <v>352</v>
      </c>
      <c r="F262" s="85" t="s">
        <v>147</v>
      </c>
      <c r="G262" s="87">
        <v>50</v>
      </c>
      <c r="H262" s="87">
        <v>50</v>
      </c>
    </row>
    <row r="263" spans="1:8" ht="78.75">
      <c r="A263" s="112" t="s">
        <v>353</v>
      </c>
      <c r="B263" s="113">
        <v>910</v>
      </c>
      <c r="C263" s="114">
        <v>7</v>
      </c>
      <c r="D263" s="114">
        <v>5</v>
      </c>
      <c r="E263" s="84" t="s">
        <v>354</v>
      </c>
      <c r="F263" s="85" t="s">
        <v>147</v>
      </c>
      <c r="G263" s="87">
        <v>50</v>
      </c>
      <c r="H263" s="87">
        <v>50</v>
      </c>
    </row>
    <row r="264" spans="1:8" ht="31.5">
      <c r="A264" s="112" t="s">
        <v>161</v>
      </c>
      <c r="B264" s="113">
        <v>910</v>
      </c>
      <c r="C264" s="114">
        <v>7</v>
      </c>
      <c r="D264" s="114">
        <v>5</v>
      </c>
      <c r="E264" s="84" t="s">
        <v>355</v>
      </c>
      <c r="F264" s="85" t="s">
        <v>147</v>
      </c>
      <c r="G264" s="87">
        <v>50</v>
      </c>
      <c r="H264" s="87">
        <v>50</v>
      </c>
    </row>
    <row r="265" spans="1:8" ht="31.5">
      <c r="A265" s="112" t="s">
        <v>154</v>
      </c>
      <c r="B265" s="113">
        <v>910</v>
      </c>
      <c r="C265" s="114">
        <v>7</v>
      </c>
      <c r="D265" s="114">
        <v>5</v>
      </c>
      <c r="E265" s="84" t="s">
        <v>355</v>
      </c>
      <c r="F265" s="85" t="s">
        <v>155</v>
      </c>
      <c r="G265" s="87">
        <v>50</v>
      </c>
      <c r="H265" s="87">
        <v>50</v>
      </c>
    </row>
    <row r="266" spans="1:8" ht="31.5">
      <c r="A266" s="112" t="s">
        <v>717</v>
      </c>
      <c r="B266" s="113">
        <v>910</v>
      </c>
      <c r="C266" s="114">
        <v>13</v>
      </c>
      <c r="D266" s="114">
        <v>0</v>
      </c>
      <c r="E266" s="84" t="s">
        <v>147</v>
      </c>
      <c r="F266" s="85" t="s">
        <v>147</v>
      </c>
      <c r="G266" s="87">
        <v>79.7</v>
      </c>
      <c r="H266" s="87">
        <v>101.8</v>
      </c>
    </row>
    <row r="267" spans="1:8" ht="31.5">
      <c r="A267" s="112" t="s">
        <v>693</v>
      </c>
      <c r="B267" s="113">
        <v>910</v>
      </c>
      <c r="C267" s="114">
        <v>13</v>
      </c>
      <c r="D267" s="114">
        <v>1</v>
      </c>
      <c r="E267" s="84" t="s">
        <v>147</v>
      </c>
      <c r="F267" s="85" t="s">
        <v>147</v>
      </c>
      <c r="G267" s="87">
        <v>79.7</v>
      </c>
      <c r="H267" s="87">
        <v>101.8</v>
      </c>
    </row>
    <row r="268" spans="1:8" ht="50.25" customHeight="1">
      <c r="A268" s="112" t="s">
        <v>349</v>
      </c>
      <c r="B268" s="113">
        <v>910</v>
      </c>
      <c r="C268" s="114">
        <v>13</v>
      </c>
      <c r="D268" s="114">
        <v>1</v>
      </c>
      <c r="E268" s="84" t="s">
        <v>350</v>
      </c>
      <c r="F268" s="85" t="s">
        <v>147</v>
      </c>
      <c r="G268" s="87">
        <v>79.7</v>
      </c>
      <c r="H268" s="87">
        <v>101.8</v>
      </c>
    </row>
    <row r="269" spans="1:8" ht="78.75">
      <c r="A269" s="112" t="s">
        <v>351</v>
      </c>
      <c r="B269" s="113">
        <v>910</v>
      </c>
      <c r="C269" s="114">
        <v>13</v>
      </c>
      <c r="D269" s="114">
        <v>1</v>
      </c>
      <c r="E269" s="84" t="s">
        <v>352</v>
      </c>
      <c r="F269" s="85" t="s">
        <v>147</v>
      </c>
      <c r="G269" s="87">
        <v>79.7</v>
      </c>
      <c r="H269" s="87">
        <v>101.8</v>
      </c>
    </row>
    <row r="270" spans="1:8" ht="31.5">
      <c r="A270" s="112" t="s">
        <v>687</v>
      </c>
      <c r="B270" s="113">
        <v>910</v>
      </c>
      <c r="C270" s="114">
        <v>13</v>
      </c>
      <c r="D270" s="114">
        <v>1</v>
      </c>
      <c r="E270" s="84" t="s">
        <v>688</v>
      </c>
      <c r="F270" s="85" t="s">
        <v>147</v>
      </c>
      <c r="G270" s="87">
        <v>79.7</v>
      </c>
      <c r="H270" s="87">
        <v>101.8</v>
      </c>
    </row>
    <row r="271" spans="1:8">
      <c r="A271" s="112" t="s">
        <v>689</v>
      </c>
      <c r="B271" s="113">
        <v>910</v>
      </c>
      <c r="C271" s="114">
        <v>13</v>
      </c>
      <c r="D271" s="114">
        <v>1</v>
      </c>
      <c r="E271" s="84" t="s">
        <v>690</v>
      </c>
      <c r="F271" s="85" t="s">
        <v>147</v>
      </c>
      <c r="G271" s="87">
        <v>79.7</v>
      </c>
      <c r="H271" s="87">
        <v>101.8</v>
      </c>
    </row>
    <row r="272" spans="1:8" ht="31.5">
      <c r="A272" s="112" t="s">
        <v>691</v>
      </c>
      <c r="B272" s="113">
        <v>910</v>
      </c>
      <c r="C272" s="114">
        <v>13</v>
      </c>
      <c r="D272" s="114">
        <v>1</v>
      </c>
      <c r="E272" s="84" t="s">
        <v>690</v>
      </c>
      <c r="F272" s="85" t="s">
        <v>692</v>
      </c>
      <c r="G272" s="87">
        <v>79.7</v>
      </c>
      <c r="H272" s="87">
        <v>101.8</v>
      </c>
    </row>
    <row r="273" spans="1:8" ht="47.25">
      <c r="A273" s="112" t="s">
        <v>714</v>
      </c>
      <c r="B273" s="113">
        <v>910</v>
      </c>
      <c r="C273" s="114">
        <v>14</v>
      </c>
      <c r="D273" s="114">
        <v>0</v>
      </c>
      <c r="E273" s="84" t="s">
        <v>147</v>
      </c>
      <c r="F273" s="85" t="s">
        <v>147</v>
      </c>
      <c r="G273" s="87">
        <v>107789.4</v>
      </c>
      <c r="H273" s="87">
        <v>102270</v>
      </c>
    </row>
    <row r="274" spans="1:8" ht="47.25">
      <c r="A274" s="112" t="s">
        <v>371</v>
      </c>
      <c r="B274" s="113">
        <v>910</v>
      </c>
      <c r="C274" s="114">
        <v>14</v>
      </c>
      <c r="D274" s="114">
        <v>1</v>
      </c>
      <c r="E274" s="84" t="s">
        <v>147</v>
      </c>
      <c r="F274" s="85" t="s">
        <v>147</v>
      </c>
      <c r="G274" s="87">
        <v>90791</v>
      </c>
      <c r="H274" s="87">
        <v>85022.1</v>
      </c>
    </row>
    <row r="275" spans="1:8" ht="50.25" customHeight="1">
      <c r="A275" s="112" t="s">
        <v>349</v>
      </c>
      <c r="B275" s="113">
        <v>910</v>
      </c>
      <c r="C275" s="114">
        <v>14</v>
      </c>
      <c r="D275" s="114">
        <v>1</v>
      </c>
      <c r="E275" s="84" t="s">
        <v>350</v>
      </c>
      <c r="F275" s="85" t="s">
        <v>147</v>
      </c>
      <c r="G275" s="87">
        <v>90791</v>
      </c>
      <c r="H275" s="87">
        <v>85022.1</v>
      </c>
    </row>
    <row r="276" spans="1:8" ht="63">
      <c r="A276" s="112" t="s">
        <v>360</v>
      </c>
      <c r="B276" s="113">
        <v>910</v>
      </c>
      <c r="C276" s="114">
        <v>14</v>
      </c>
      <c r="D276" s="114">
        <v>1</v>
      </c>
      <c r="E276" s="84" t="s">
        <v>361</v>
      </c>
      <c r="F276" s="85" t="s">
        <v>147</v>
      </c>
      <c r="G276" s="87">
        <v>90791</v>
      </c>
      <c r="H276" s="87">
        <v>85022.1</v>
      </c>
    </row>
    <row r="277" spans="1:8" ht="47.25">
      <c r="A277" s="112" t="s">
        <v>362</v>
      </c>
      <c r="B277" s="113">
        <v>910</v>
      </c>
      <c r="C277" s="114">
        <v>14</v>
      </c>
      <c r="D277" s="114">
        <v>1</v>
      </c>
      <c r="E277" s="84" t="s">
        <v>363</v>
      </c>
      <c r="F277" s="85" t="s">
        <v>147</v>
      </c>
      <c r="G277" s="87">
        <v>90791</v>
      </c>
      <c r="H277" s="87">
        <v>85022.1</v>
      </c>
    </row>
    <row r="278" spans="1:8" ht="47.25">
      <c r="A278" s="112" t="s">
        <v>369</v>
      </c>
      <c r="B278" s="113">
        <v>910</v>
      </c>
      <c r="C278" s="114">
        <v>14</v>
      </c>
      <c r="D278" s="114">
        <v>1</v>
      </c>
      <c r="E278" s="84" t="s">
        <v>370</v>
      </c>
      <c r="F278" s="85" t="s">
        <v>147</v>
      </c>
      <c r="G278" s="87">
        <v>89892</v>
      </c>
      <c r="H278" s="87">
        <v>84180.1</v>
      </c>
    </row>
    <row r="279" spans="1:8">
      <c r="A279" s="112" t="s">
        <v>366</v>
      </c>
      <c r="B279" s="113">
        <v>910</v>
      </c>
      <c r="C279" s="114">
        <v>14</v>
      </c>
      <c r="D279" s="114">
        <v>1</v>
      </c>
      <c r="E279" s="84" t="s">
        <v>370</v>
      </c>
      <c r="F279" s="85" t="s">
        <v>367</v>
      </c>
      <c r="G279" s="87">
        <v>89892</v>
      </c>
      <c r="H279" s="87">
        <v>84180.1</v>
      </c>
    </row>
    <row r="280" spans="1:8" ht="31.5">
      <c r="A280" s="112" t="s">
        <v>372</v>
      </c>
      <c r="B280" s="113">
        <v>910</v>
      </c>
      <c r="C280" s="114">
        <v>14</v>
      </c>
      <c r="D280" s="114">
        <v>1</v>
      </c>
      <c r="E280" s="84" t="s">
        <v>373</v>
      </c>
      <c r="F280" s="85" t="s">
        <v>147</v>
      </c>
      <c r="G280" s="87">
        <v>899</v>
      </c>
      <c r="H280" s="87">
        <v>842</v>
      </c>
    </row>
    <row r="281" spans="1:8">
      <c r="A281" s="112" t="s">
        <v>366</v>
      </c>
      <c r="B281" s="113">
        <v>910</v>
      </c>
      <c r="C281" s="114">
        <v>14</v>
      </c>
      <c r="D281" s="114">
        <v>1</v>
      </c>
      <c r="E281" s="84" t="s">
        <v>373</v>
      </c>
      <c r="F281" s="85" t="s">
        <v>367</v>
      </c>
      <c r="G281" s="87">
        <v>899</v>
      </c>
      <c r="H281" s="87">
        <v>842</v>
      </c>
    </row>
    <row r="282" spans="1:8">
      <c r="A282" s="112" t="s">
        <v>368</v>
      </c>
      <c r="B282" s="113">
        <v>910</v>
      </c>
      <c r="C282" s="114">
        <v>14</v>
      </c>
      <c r="D282" s="114">
        <v>3</v>
      </c>
      <c r="E282" s="84" t="s">
        <v>147</v>
      </c>
      <c r="F282" s="85" t="s">
        <v>147</v>
      </c>
      <c r="G282" s="87">
        <v>16998.400000000001</v>
      </c>
      <c r="H282" s="87">
        <v>17247.900000000001</v>
      </c>
    </row>
    <row r="283" spans="1:8" ht="54.75" customHeight="1">
      <c r="A283" s="112" t="s">
        <v>349</v>
      </c>
      <c r="B283" s="113">
        <v>910</v>
      </c>
      <c r="C283" s="114">
        <v>14</v>
      </c>
      <c r="D283" s="114">
        <v>3</v>
      </c>
      <c r="E283" s="84" t="s">
        <v>350</v>
      </c>
      <c r="F283" s="85" t="s">
        <v>147</v>
      </c>
      <c r="G283" s="87">
        <v>16998.400000000001</v>
      </c>
      <c r="H283" s="87">
        <v>17247.900000000001</v>
      </c>
    </row>
    <row r="284" spans="1:8" ht="63">
      <c r="A284" s="112" t="s">
        <v>360</v>
      </c>
      <c r="B284" s="113">
        <v>910</v>
      </c>
      <c r="C284" s="114">
        <v>14</v>
      </c>
      <c r="D284" s="114">
        <v>3</v>
      </c>
      <c r="E284" s="84" t="s">
        <v>361</v>
      </c>
      <c r="F284" s="85" t="s">
        <v>147</v>
      </c>
      <c r="G284" s="87">
        <v>16998.400000000001</v>
      </c>
      <c r="H284" s="87">
        <v>17247.900000000001</v>
      </c>
    </row>
    <row r="285" spans="1:8" ht="47.25">
      <c r="A285" s="112" t="s">
        <v>362</v>
      </c>
      <c r="B285" s="113">
        <v>910</v>
      </c>
      <c r="C285" s="114">
        <v>14</v>
      </c>
      <c r="D285" s="114">
        <v>3</v>
      </c>
      <c r="E285" s="84" t="s">
        <v>363</v>
      </c>
      <c r="F285" s="85" t="s">
        <v>147</v>
      </c>
      <c r="G285" s="87">
        <v>16998.400000000001</v>
      </c>
      <c r="H285" s="87">
        <v>17247.900000000001</v>
      </c>
    </row>
    <row r="286" spans="1:8" ht="47.25">
      <c r="A286" s="112" t="s">
        <v>364</v>
      </c>
      <c r="B286" s="113">
        <v>910</v>
      </c>
      <c r="C286" s="114">
        <v>14</v>
      </c>
      <c r="D286" s="114">
        <v>3</v>
      </c>
      <c r="E286" s="84" t="s">
        <v>365</v>
      </c>
      <c r="F286" s="85" t="s">
        <v>147</v>
      </c>
      <c r="G286" s="87">
        <v>16998.400000000001</v>
      </c>
      <c r="H286" s="87">
        <v>17247.900000000001</v>
      </c>
    </row>
    <row r="287" spans="1:8">
      <c r="A287" s="112" t="s">
        <v>366</v>
      </c>
      <c r="B287" s="113">
        <v>910</v>
      </c>
      <c r="C287" s="114">
        <v>14</v>
      </c>
      <c r="D287" s="114">
        <v>3</v>
      </c>
      <c r="E287" s="84" t="s">
        <v>365</v>
      </c>
      <c r="F287" s="85" t="s">
        <v>367</v>
      </c>
      <c r="G287" s="87">
        <v>16998.400000000001</v>
      </c>
      <c r="H287" s="87">
        <v>17247.900000000001</v>
      </c>
    </row>
    <row r="288" spans="1:8" s="88" customFormat="1" ht="31.5">
      <c r="A288" s="109" t="s">
        <v>723</v>
      </c>
      <c r="B288" s="110">
        <v>913</v>
      </c>
      <c r="C288" s="111">
        <v>0</v>
      </c>
      <c r="D288" s="111">
        <v>0</v>
      </c>
      <c r="E288" s="79" t="s">
        <v>147</v>
      </c>
      <c r="F288" s="80" t="s">
        <v>147</v>
      </c>
      <c r="G288" s="82">
        <v>34532.1</v>
      </c>
      <c r="H288" s="82">
        <v>34356.800000000003</v>
      </c>
    </row>
    <row r="289" spans="1:8">
      <c r="A289" s="112" t="s">
        <v>703</v>
      </c>
      <c r="B289" s="113">
        <v>913</v>
      </c>
      <c r="C289" s="114">
        <v>1</v>
      </c>
      <c r="D289" s="114">
        <v>0</v>
      </c>
      <c r="E289" s="84" t="s">
        <v>147</v>
      </c>
      <c r="F289" s="85" t="s">
        <v>147</v>
      </c>
      <c r="G289" s="87">
        <v>30820.2</v>
      </c>
      <c r="H289" s="87">
        <v>30782.9</v>
      </c>
    </row>
    <row r="290" spans="1:8">
      <c r="A290" s="112" t="s">
        <v>309</v>
      </c>
      <c r="B290" s="113">
        <v>913</v>
      </c>
      <c r="C290" s="114">
        <v>1</v>
      </c>
      <c r="D290" s="114">
        <v>13</v>
      </c>
      <c r="E290" s="84" t="s">
        <v>147</v>
      </c>
      <c r="F290" s="85" t="s">
        <v>147</v>
      </c>
      <c r="G290" s="87">
        <v>30820.2</v>
      </c>
      <c r="H290" s="87">
        <v>30782.9</v>
      </c>
    </row>
    <row r="291" spans="1:8" ht="53.25" customHeight="1">
      <c r="A291" s="112" t="s">
        <v>374</v>
      </c>
      <c r="B291" s="113">
        <v>913</v>
      </c>
      <c r="C291" s="114">
        <v>1</v>
      </c>
      <c r="D291" s="114">
        <v>13</v>
      </c>
      <c r="E291" s="84" t="s">
        <v>375</v>
      </c>
      <c r="F291" s="85" t="s">
        <v>147</v>
      </c>
      <c r="G291" s="87">
        <v>30820.2</v>
      </c>
      <c r="H291" s="87">
        <v>30782.9</v>
      </c>
    </row>
    <row r="292" spans="1:8" ht="63">
      <c r="A292" s="112" t="s">
        <v>376</v>
      </c>
      <c r="B292" s="113">
        <v>913</v>
      </c>
      <c r="C292" s="114">
        <v>1</v>
      </c>
      <c r="D292" s="114">
        <v>13</v>
      </c>
      <c r="E292" s="84" t="s">
        <v>377</v>
      </c>
      <c r="F292" s="85" t="s">
        <v>147</v>
      </c>
      <c r="G292" s="87">
        <v>531</v>
      </c>
      <c r="H292" s="87">
        <v>531</v>
      </c>
    </row>
    <row r="293" spans="1:8" ht="47.25">
      <c r="A293" s="112" t="s">
        <v>378</v>
      </c>
      <c r="B293" s="113">
        <v>913</v>
      </c>
      <c r="C293" s="114">
        <v>1</v>
      </c>
      <c r="D293" s="114">
        <v>13</v>
      </c>
      <c r="E293" s="84" t="s">
        <v>379</v>
      </c>
      <c r="F293" s="85" t="s">
        <v>147</v>
      </c>
      <c r="G293" s="87">
        <v>531</v>
      </c>
      <c r="H293" s="87">
        <v>531</v>
      </c>
    </row>
    <row r="294" spans="1:8" ht="31.5">
      <c r="A294" s="112" t="s">
        <v>380</v>
      </c>
      <c r="B294" s="113">
        <v>913</v>
      </c>
      <c r="C294" s="114">
        <v>1</v>
      </c>
      <c r="D294" s="114">
        <v>13</v>
      </c>
      <c r="E294" s="84" t="s">
        <v>381</v>
      </c>
      <c r="F294" s="85" t="s">
        <v>147</v>
      </c>
      <c r="G294" s="87">
        <v>265</v>
      </c>
      <c r="H294" s="87">
        <v>265</v>
      </c>
    </row>
    <row r="295" spans="1:8" ht="31.5">
      <c r="A295" s="112" t="s">
        <v>154</v>
      </c>
      <c r="B295" s="113">
        <v>913</v>
      </c>
      <c r="C295" s="114">
        <v>1</v>
      </c>
      <c r="D295" s="114">
        <v>13</v>
      </c>
      <c r="E295" s="84" t="s">
        <v>381</v>
      </c>
      <c r="F295" s="85" t="s">
        <v>155</v>
      </c>
      <c r="G295" s="87">
        <v>265</v>
      </c>
      <c r="H295" s="87">
        <v>265</v>
      </c>
    </row>
    <row r="296" spans="1:8" ht="31.5">
      <c r="A296" s="112" t="s">
        <v>382</v>
      </c>
      <c r="B296" s="113">
        <v>913</v>
      </c>
      <c r="C296" s="114">
        <v>1</v>
      </c>
      <c r="D296" s="114">
        <v>13</v>
      </c>
      <c r="E296" s="84" t="s">
        <v>383</v>
      </c>
      <c r="F296" s="85" t="s">
        <v>147</v>
      </c>
      <c r="G296" s="87">
        <v>200</v>
      </c>
      <c r="H296" s="87">
        <v>200</v>
      </c>
    </row>
    <row r="297" spans="1:8" ht="31.5">
      <c r="A297" s="112" t="s">
        <v>154</v>
      </c>
      <c r="B297" s="113">
        <v>913</v>
      </c>
      <c r="C297" s="114">
        <v>1</v>
      </c>
      <c r="D297" s="114">
        <v>13</v>
      </c>
      <c r="E297" s="84" t="s">
        <v>383</v>
      </c>
      <c r="F297" s="85" t="s">
        <v>155</v>
      </c>
      <c r="G297" s="87">
        <v>200</v>
      </c>
      <c r="H297" s="87">
        <v>200</v>
      </c>
    </row>
    <row r="298" spans="1:8">
      <c r="A298" s="112" t="s">
        <v>386</v>
      </c>
      <c r="B298" s="113">
        <v>913</v>
      </c>
      <c r="C298" s="114">
        <v>1</v>
      </c>
      <c r="D298" s="114">
        <v>13</v>
      </c>
      <c r="E298" s="84" t="s">
        <v>387</v>
      </c>
      <c r="F298" s="85" t="s">
        <v>147</v>
      </c>
      <c r="G298" s="87">
        <v>66</v>
      </c>
      <c r="H298" s="87">
        <v>66</v>
      </c>
    </row>
    <row r="299" spans="1:8">
      <c r="A299" s="112" t="s">
        <v>166</v>
      </c>
      <c r="B299" s="113">
        <v>913</v>
      </c>
      <c r="C299" s="114">
        <v>1</v>
      </c>
      <c r="D299" s="114">
        <v>13</v>
      </c>
      <c r="E299" s="84" t="s">
        <v>387</v>
      </c>
      <c r="F299" s="85" t="s">
        <v>167</v>
      </c>
      <c r="G299" s="87">
        <v>66</v>
      </c>
      <c r="H299" s="87">
        <v>66</v>
      </c>
    </row>
    <row r="300" spans="1:8" ht="78.75">
      <c r="A300" s="112" t="s">
        <v>393</v>
      </c>
      <c r="B300" s="113">
        <v>913</v>
      </c>
      <c r="C300" s="114">
        <v>1</v>
      </c>
      <c r="D300" s="114">
        <v>13</v>
      </c>
      <c r="E300" s="84" t="s">
        <v>394</v>
      </c>
      <c r="F300" s="85" t="s">
        <v>147</v>
      </c>
      <c r="G300" s="87">
        <v>26182.9</v>
      </c>
      <c r="H300" s="87">
        <v>26159</v>
      </c>
    </row>
    <row r="301" spans="1:8" ht="63">
      <c r="A301" s="112" t="s">
        <v>395</v>
      </c>
      <c r="B301" s="113">
        <v>913</v>
      </c>
      <c r="C301" s="114">
        <v>1</v>
      </c>
      <c r="D301" s="114">
        <v>13</v>
      </c>
      <c r="E301" s="84" t="s">
        <v>396</v>
      </c>
      <c r="F301" s="85" t="s">
        <v>147</v>
      </c>
      <c r="G301" s="87">
        <v>26182.9</v>
      </c>
      <c r="H301" s="87">
        <v>26159</v>
      </c>
    </row>
    <row r="302" spans="1:8" ht="31.5">
      <c r="A302" s="112" t="s">
        <v>397</v>
      </c>
      <c r="B302" s="113">
        <v>913</v>
      </c>
      <c r="C302" s="114">
        <v>1</v>
      </c>
      <c r="D302" s="114">
        <v>13</v>
      </c>
      <c r="E302" s="84" t="s">
        <v>398</v>
      </c>
      <c r="F302" s="85" t="s">
        <v>147</v>
      </c>
      <c r="G302" s="87">
        <v>16956.3</v>
      </c>
      <c r="H302" s="87">
        <v>18069</v>
      </c>
    </row>
    <row r="303" spans="1:8" ht="31.5">
      <c r="A303" s="112" t="s">
        <v>399</v>
      </c>
      <c r="B303" s="113">
        <v>913</v>
      </c>
      <c r="C303" s="114">
        <v>1</v>
      </c>
      <c r="D303" s="114">
        <v>13</v>
      </c>
      <c r="E303" s="84" t="s">
        <v>398</v>
      </c>
      <c r="F303" s="85" t="s">
        <v>400</v>
      </c>
      <c r="G303" s="87">
        <v>16956.3</v>
      </c>
      <c r="H303" s="87">
        <v>18069</v>
      </c>
    </row>
    <row r="304" spans="1:8" ht="31.5">
      <c r="A304" s="112" t="s">
        <v>401</v>
      </c>
      <c r="B304" s="113">
        <v>913</v>
      </c>
      <c r="C304" s="114">
        <v>1</v>
      </c>
      <c r="D304" s="114">
        <v>13</v>
      </c>
      <c r="E304" s="84" t="s">
        <v>402</v>
      </c>
      <c r="F304" s="85" t="s">
        <v>147</v>
      </c>
      <c r="G304" s="87">
        <v>1926.3</v>
      </c>
      <c r="H304" s="87">
        <v>1972.5</v>
      </c>
    </row>
    <row r="305" spans="1:8" ht="31.5">
      <c r="A305" s="112" t="s">
        <v>399</v>
      </c>
      <c r="B305" s="113">
        <v>913</v>
      </c>
      <c r="C305" s="114">
        <v>1</v>
      </c>
      <c r="D305" s="114">
        <v>13</v>
      </c>
      <c r="E305" s="84" t="s">
        <v>402</v>
      </c>
      <c r="F305" s="85" t="s">
        <v>400</v>
      </c>
      <c r="G305" s="87">
        <v>1926.3</v>
      </c>
      <c r="H305" s="87">
        <v>1972.5</v>
      </c>
    </row>
    <row r="306" spans="1:8" ht="173.25">
      <c r="A306" s="112" t="s">
        <v>228</v>
      </c>
      <c r="B306" s="113">
        <v>913</v>
      </c>
      <c r="C306" s="114">
        <v>1</v>
      </c>
      <c r="D306" s="114">
        <v>13</v>
      </c>
      <c r="E306" s="84" t="s">
        <v>406</v>
      </c>
      <c r="F306" s="85" t="s">
        <v>147</v>
      </c>
      <c r="G306" s="87">
        <v>7300.3</v>
      </c>
      <c r="H306" s="87">
        <v>6117.5</v>
      </c>
    </row>
    <row r="307" spans="1:8" ht="31.5">
      <c r="A307" s="112" t="s">
        <v>399</v>
      </c>
      <c r="B307" s="113">
        <v>913</v>
      </c>
      <c r="C307" s="114">
        <v>1</v>
      </c>
      <c r="D307" s="114">
        <v>13</v>
      </c>
      <c r="E307" s="84" t="s">
        <v>406</v>
      </c>
      <c r="F307" s="85" t="s">
        <v>400</v>
      </c>
      <c r="G307" s="87">
        <v>7300.3</v>
      </c>
      <c r="H307" s="87">
        <v>6117.5</v>
      </c>
    </row>
    <row r="308" spans="1:8" ht="63">
      <c r="A308" s="112" t="s">
        <v>412</v>
      </c>
      <c r="B308" s="113">
        <v>913</v>
      </c>
      <c r="C308" s="114">
        <v>1</v>
      </c>
      <c r="D308" s="114">
        <v>13</v>
      </c>
      <c r="E308" s="84" t="s">
        <v>413</v>
      </c>
      <c r="F308" s="85" t="s">
        <v>147</v>
      </c>
      <c r="G308" s="87">
        <v>4106.3</v>
      </c>
      <c r="H308" s="87">
        <v>4092.9</v>
      </c>
    </row>
    <row r="309" spans="1:8" ht="31.5">
      <c r="A309" s="112" t="s">
        <v>414</v>
      </c>
      <c r="B309" s="113">
        <v>913</v>
      </c>
      <c r="C309" s="114">
        <v>1</v>
      </c>
      <c r="D309" s="114">
        <v>13</v>
      </c>
      <c r="E309" s="84" t="s">
        <v>415</v>
      </c>
      <c r="F309" s="85" t="s">
        <v>147</v>
      </c>
      <c r="G309" s="87">
        <v>4106.3</v>
      </c>
      <c r="H309" s="87">
        <v>4092.9</v>
      </c>
    </row>
    <row r="310" spans="1:8" ht="31.5">
      <c r="A310" s="112" t="s">
        <v>235</v>
      </c>
      <c r="B310" s="113">
        <v>913</v>
      </c>
      <c r="C310" s="114">
        <v>1</v>
      </c>
      <c r="D310" s="114">
        <v>13</v>
      </c>
      <c r="E310" s="84" t="s">
        <v>416</v>
      </c>
      <c r="F310" s="85" t="s">
        <v>147</v>
      </c>
      <c r="G310" s="87">
        <v>2679.4</v>
      </c>
      <c r="H310" s="87">
        <v>2897.2</v>
      </c>
    </row>
    <row r="311" spans="1:8" ht="78.75">
      <c r="A311" s="112" t="s">
        <v>170</v>
      </c>
      <c r="B311" s="113">
        <v>913</v>
      </c>
      <c r="C311" s="114">
        <v>1</v>
      </c>
      <c r="D311" s="114">
        <v>13</v>
      </c>
      <c r="E311" s="84" t="s">
        <v>416</v>
      </c>
      <c r="F311" s="85" t="s">
        <v>171</v>
      </c>
      <c r="G311" s="87">
        <v>2618.1999999999998</v>
      </c>
      <c r="H311" s="87">
        <v>2834.3</v>
      </c>
    </row>
    <row r="312" spans="1:8" ht="31.5">
      <c r="A312" s="112" t="s">
        <v>154</v>
      </c>
      <c r="B312" s="113">
        <v>913</v>
      </c>
      <c r="C312" s="114">
        <v>1</v>
      </c>
      <c r="D312" s="114">
        <v>13</v>
      </c>
      <c r="E312" s="84" t="s">
        <v>416</v>
      </c>
      <c r="F312" s="85" t="s">
        <v>155</v>
      </c>
      <c r="G312" s="87">
        <v>61.2</v>
      </c>
      <c r="H312" s="87">
        <v>62.9</v>
      </c>
    </row>
    <row r="313" spans="1:8" ht="173.25">
      <c r="A313" s="112" t="s">
        <v>228</v>
      </c>
      <c r="B313" s="113">
        <v>913</v>
      </c>
      <c r="C313" s="114">
        <v>1</v>
      </c>
      <c r="D313" s="114">
        <v>13</v>
      </c>
      <c r="E313" s="84" t="s">
        <v>417</v>
      </c>
      <c r="F313" s="85" t="s">
        <v>147</v>
      </c>
      <c r="G313" s="87">
        <v>1426.9</v>
      </c>
      <c r="H313" s="87">
        <v>1195.7</v>
      </c>
    </row>
    <row r="314" spans="1:8" ht="78.75">
      <c r="A314" s="112" t="s">
        <v>170</v>
      </c>
      <c r="B314" s="113">
        <v>913</v>
      </c>
      <c r="C314" s="114">
        <v>1</v>
      </c>
      <c r="D314" s="114">
        <v>13</v>
      </c>
      <c r="E314" s="84" t="s">
        <v>417</v>
      </c>
      <c r="F314" s="85" t="s">
        <v>171</v>
      </c>
      <c r="G314" s="87">
        <v>1426.9</v>
      </c>
      <c r="H314" s="87">
        <v>1195.7</v>
      </c>
    </row>
    <row r="315" spans="1:8">
      <c r="A315" s="112" t="s">
        <v>706</v>
      </c>
      <c r="B315" s="113">
        <v>913</v>
      </c>
      <c r="C315" s="114">
        <v>4</v>
      </c>
      <c r="D315" s="114">
        <v>0</v>
      </c>
      <c r="E315" s="84" t="s">
        <v>147</v>
      </c>
      <c r="F315" s="85" t="s">
        <v>147</v>
      </c>
      <c r="G315" s="87">
        <v>250</v>
      </c>
      <c r="H315" s="87">
        <v>250</v>
      </c>
    </row>
    <row r="316" spans="1:8">
      <c r="A316" s="112" t="s">
        <v>348</v>
      </c>
      <c r="B316" s="113">
        <v>913</v>
      </c>
      <c r="C316" s="114">
        <v>4</v>
      </c>
      <c r="D316" s="114">
        <v>12</v>
      </c>
      <c r="E316" s="84" t="s">
        <v>147</v>
      </c>
      <c r="F316" s="85" t="s">
        <v>147</v>
      </c>
      <c r="G316" s="87">
        <v>250</v>
      </c>
      <c r="H316" s="87">
        <v>250</v>
      </c>
    </row>
    <row r="317" spans="1:8" ht="63">
      <c r="A317" s="112" t="s">
        <v>374</v>
      </c>
      <c r="B317" s="113">
        <v>913</v>
      </c>
      <c r="C317" s="114">
        <v>4</v>
      </c>
      <c r="D317" s="114">
        <v>12</v>
      </c>
      <c r="E317" s="84" t="s">
        <v>375</v>
      </c>
      <c r="F317" s="85" t="s">
        <v>147</v>
      </c>
      <c r="G317" s="87">
        <v>250</v>
      </c>
      <c r="H317" s="87">
        <v>250</v>
      </c>
    </row>
    <row r="318" spans="1:8" ht="63">
      <c r="A318" s="112" t="s">
        <v>376</v>
      </c>
      <c r="B318" s="113">
        <v>913</v>
      </c>
      <c r="C318" s="114">
        <v>4</v>
      </c>
      <c r="D318" s="114">
        <v>12</v>
      </c>
      <c r="E318" s="84" t="s">
        <v>377</v>
      </c>
      <c r="F318" s="85" t="s">
        <v>147</v>
      </c>
      <c r="G318" s="87">
        <v>250</v>
      </c>
      <c r="H318" s="87">
        <v>250</v>
      </c>
    </row>
    <row r="319" spans="1:8" ht="47.25">
      <c r="A319" s="112" t="s">
        <v>378</v>
      </c>
      <c r="B319" s="113">
        <v>913</v>
      </c>
      <c r="C319" s="114">
        <v>4</v>
      </c>
      <c r="D319" s="114">
        <v>12</v>
      </c>
      <c r="E319" s="84" t="s">
        <v>379</v>
      </c>
      <c r="F319" s="85" t="s">
        <v>147</v>
      </c>
      <c r="G319" s="87">
        <v>250</v>
      </c>
      <c r="H319" s="87">
        <v>250</v>
      </c>
    </row>
    <row r="320" spans="1:8" ht="47.25">
      <c r="A320" s="112" t="s">
        <v>384</v>
      </c>
      <c r="B320" s="113">
        <v>913</v>
      </c>
      <c r="C320" s="114">
        <v>4</v>
      </c>
      <c r="D320" s="114">
        <v>12</v>
      </c>
      <c r="E320" s="84" t="s">
        <v>385</v>
      </c>
      <c r="F320" s="85" t="s">
        <v>147</v>
      </c>
      <c r="G320" s="87">
        <v>250</v>
      </c>
      <c r="H320" s="87">
        <v>250</v>
      </c>
    </row>
    <row r="321" spans="1:8" ht="31.5">
      <c r="A321" s="112" t="s">
        <v>154</v>
      </c>
      <c r="B321" s="113">
        <v>913</v>
      </c>
      <c r="C321" s="114">
        <v>4</v>
      </c>
      <c r="D321" s="114">
        <v>12</v>
      </c>
      <c r="E321" s="84" t="s">
        <v>385</v>
      </c>
      <c r="F321" s="85" t="s">
        <v>155</v>
      </c>
      <c r="G321" s="87">
        <v>250</v>
      </c>
      <c r="H321" s="87">
        <v>250</v>
      </c>
    </row>
    <row r="322" spans="1:8">
      <c r="A322" s="112" t="s">
        <v>707</v>
      </c>
      <c r="B322" s="113">
        <v>913</v>
      </c>
      <c r="C322" s="114">
        <v>5</v>
      </c>
      <c r="D322" s="114">
        <v>0</v>
      </c>
      <c r="E322" s="84" t="s">
        <v>147</v>
      </c>
      <c r="F322" s="85" t="s">
        <v>147</v>
      </c>
      <c r="G322" s="87">
        <v>3.9</v>
      </c>
      <c r="H322" s="87">
        <v>3.9</v>
      </c>
    </row>
    <row r="323" spans="1:8">
      <c r="A323" s="112" t="s">
        <v>390</v>
      </c>
      <c r="B323" s="113">
        <v>913</v>
      </c>
      <c r="C323" s="114">
        <v>5</v>
      </c>
      <c r="D323" s="114">
        <v>1</v>
      </c>
      <c r="E323" s="84" t="s">
        <v>147</v>
      </c>
      <c r="F323" s="85" t="s">
        <v>147</v>
      </c>
      <c r="G323" s="87">
        <v>3.9</v>
      </c>
      <c r="H323" s="87">
        <v>3.9</v>
      </c>
    </row>
    <row r="324" spans="1:8" ht="52.5" customHeight="1">
      <c r="A324" s="112" t="s">
        <v>374</v>
      </c>
      <c r="B324" s="113">
        <v>913</v>
      </c>
      <c r="C324" s="114">
        <v>5</v>
      </c>
      <c r="D324" s="114">
        <v>1</v>
      </c>
      <c r="E324" s="84" t="s">
        <v>375</v>
      </c>
      <c r="F324" s="85" t="s">
        <v>147</v>
      </c>
      <c r="G324" s="87">
        <v>3.9</v>
      </c>
      <c r="H324" s="87">
        <v>3.9</v>
      </c>
    </row>
    <row r="325" spans="1:8" ht="63">
      <c r="A325" s="112" t="s">
        <v>376</v>
      </c>
      <c r="B325" s="113">
        <v>913</v>
      </c>
      <c r="C325" s="114">
        <v>5</v>
      </c>
      <c r="D325" s="114">
        <v>1</v>
      </c>
      <c r="E325" s="84" t="s">
        <v>377</v>
      </c>
      <c r="F325" s="85" t="s">
        <v>147</v>
      </c>
      <c r="G325" s="87">
        <v>3.9</v>
      </c>
      <c r="H325" s="87">
        <v>3.9</v>
      </c>
    </row>
    <row r="326" spans="1:8" ht="47.25">
      <c r="A326" s="112" t="s">
        <v>378</v>
      </c>
      <c r="B326" s="113">
        <v>913</v>
      </c>
      <c r="C326" s="114">
        <v>5</v>
      </c>
      <c r="D326" s="114">
        <v>1</v>
      </c>
      <c r="E326" s="84" t="s">
        <v>379</v>
      </c>
      <c r="F326" s="85" t="s">
        <v>147</v>
      </c>
      <c r="G326" s="87">
        <v>3.9</v>
      </c>
      <c r="H326" s="87">
        <v>3.9</v>
      </c>
    </row>
    <row r="327" spans="1:8" ht="31.5">
      <c r="A327" s="112" t="s">
        <v>388</v>
      </c>
      <c r="B327" s="113">
        <v>913</v>
      </c>
      <c r="C327" s="114">
        <v>5</v>
      </c>
      <c r="D327" s="114">
        <v>1</v>
      </c>
      <c r="E327" s="84" t="s">
        <v>389</v>
      </c>
      <c r="F327" s="85" t="s">
        <v>147</v>
      </c>
      <c r="G327" s="87">
        <v>3.9</v>
      </c>
      <c r="H327" s="87">
        <v>3.9</v>
      </c>
    </row>
    <row r="328" spans="1:8" ht="31.5">
      <c r="A328" s="112" t="s">
        <v>154</v>
      </c>
      <c r="B328" s="113">
        <v>913</v>
      </c>
      <c r="C328" s="114">
        <v>5</v>
      </c>
      <c r="D328" s="114">
        <v>1</v>
      </c>
      <c r="E328" s="84" t="s">
        <v>389</v>
      </c>
      <c r="F328" s="85" t="s">
        <v>155</v>
      </c>
      <c r="G328" s="87">
        <v>3.9</v>
      </c>
      <c r="H328" s="87">
        <v>3.9</v>
      </c>
    </row>
    <row r="329" spans="1:8">
      <c r="A329" s="112" t="s">
        <v>713</v>
      </c>
      <c r="B329" s="113">
        <v>913</v>
      </c>
      <c r="C329" s="114">
        <v>12</v>
      </c>
      <c r="D329" s="114">
        <v>0</v>
      </c>
      <c r="E329" s="84" t="s">
        <v>147</v>
      </c>
      <c r="F329" s="85" t="s">
        <v>147</v>
      </c>
      <c r="G329" s="87">
        <v>3458</v>
      </c>
      <c r="H329" s="87">
        <v>3320</v>
      </c>
    </row>
    <row r="330" spans="1:8">
      <c r="A330" s="112" t="s">
        <v>411</v>
      </c>
      <c r="B330" s="113">
        <v>913</v>
      </c>
      <c r="C330" s="114">
        <v>12</v>
      </c>
      <c r="D330" s="114">
        <v>2</v>
      </c>
      <c r="E330" s="84" t="s">
        <v>147</v>
      </c>
      <c r="F330" s="85" t="s">
        <v>147</v>
      </c>
      <c r="G330" s="87">
        <v>3458</v>
      </c>
      <c r="H330" s="87">
        <v>3320</v>
      </c>
    </row>
    <row r="331" spans="1:8" ht="51.75" customHeight="1">
      <c r="A331" s="112" t="s">
        <v>374</v>
      </c>
      <c r="B331" s="113">
        <v>913</v>
      </c>
      <c r="C331" s="114">
        <v>12</v>
      </c>
      <c r="D331" s="114">
        <v>2</v>
      </c>
      <c r="E331" s="84" t="s">
        <v>375</v>
      </c>
      <c r="F331" s="85" t="s">
        <v>147</v>
      </c>
      <c r="G331" s="87">
        <v>3458</v>
      </c>
      <c r="H331" s="87">
        <v>3320</v>
      </c>
    </row>
    <row r="332" spans="1:8" ht="78.75">
      <c r="A332" s="112" t="s">
        <v>393</v>
      </c>
      <c r="B332" s="113">
        <v>913</v>
      </c>
      <c r="C332" s="114">
        <v>12</v>
      </c>
      <c r="D332" s="114">
        <v>2</v>
      </c>
      <c r="E332" s="84" t="s">
        <v>394</v>
      </c>
      <c r="F332" s="85" t="s">
        <v>147</v>
      </c>
      <c r="G332" s="87">
        <v>3458</v>
      </c>
      <c r="H332" s="87">
        <v>3320</v>
      </c>
    </row>
    <row r="333" spans="1:8" ht="63">
      <c r="A333" s="112" t="s">
        <v>407</v>
      </c>
      <c r="B333" s="113">
        <v>913</v>
      </c>
      <c r="C333" s="114">
        <v>12</v>
      </c>
      <c r="D333" s="114">
        <v>2</v>
      </c>
      <c r="E333" s="84" t="s">
        <v>408</v>
      </c>
      <c r="F333" s="85" t="s">
        <v>147</v>
      </c>
      <c r="G333" s="87">
        <v>3458</v>
      </c>
      <c r="H333" s="87">
        <v>3320</v>
      </c>
    </row>
    <row r="334" spans="1:8" ht="31.5">
      <c r="A334" s="112" t="s">
        <v>409</v>
      </c>
      <c r="B334" s="113">
        <v>913</v>
      </c>
      <c r="C334" s="114">
        <v>12</v>
      </c>
      <c r="D334" s="114">
        <v>2</v>
      </c>
      <c r="E334" s="84" t="s">
        <v>410</v>
      </c>
      <c r="F334" s="85" t="s">
        <v>147</v>
      </c>
      <c r="G334" s="87">
        <v>3458</v>
      </c>
      <c r="H334" s="87">
        <v>3320</v>
      </c>
    </row>
    <row r="335" spans="1:8">
      <c r="A335" s="112" t="s">
        <v>166</v>
      </c>
      <c r="B335" s="113">
        <v>913</v>
      </c>
      <c r="C335" s="114">
        <v>12</v>
      </c>
      <c r="D335" s="114">
        <v>2</v>
      </c>
      <c r="E335" s="84" t="s">
        <v>410</v>
      </c>
      <c r="F335" s="85" t="s">
        <v>167</v>
      </c>
      <c r="G335" s="87">
        <v>3458</v>
      </c>
      <c r="H335" s="87">
        <v>3320</v>
      </c>
    </row>
    <row r="336" spans="1:8" s="88" customFormat="1">
      <c r="A336" s="109" t="s">
        <v>724</v>
      </c>
      <c r="B336" s="110">
        <v>916</v>
      </c>
      <c r="C336" s="111">
        <v>0</v>
      </c>
      <c r="D336" s="111">
        <v>0</v>
      </c>
      <c r="E336" s="79" t="s">
        <v>147</v>
      </c>
      <c r="F336" s="80" t="s">
        <v>147</v>
      </c>
      <c r="G336" s="82">
        <v>1641.4</v>
      </c>
      <c r="H336" s="82">
        <v>1635.4</v>
      </c>
    </row>
    <row r="337" spans="1:8">
      <c r="A337" s="112" t="s">
        <v>703</v>
      </c>
      <c r="B337" s="113">
        <v>916</v>
      </c>
      <c r="C337" s="114">
        <v>1</v>
      </c>
      <c r="D337" s="114">
        <v>0</v>
      </c>
      <c r="E337" s="84" t="s">
        <v>147</v>
      </c>
      <c r="F337" s="85" t="s">
        <v>147</v>
      </c>
      <c r="G337" s="87">
        <v>1641.4</v>
      </c>
      <c r="H337" s="87">
        <v>1635.4</v>
      </c>
    </row>
    <row r="338" spans="1:8" ht="48.75" customHeight="1">
      <c r="A338" s="112" t="s">
        <v>627</v>
      </c>
      <c r="B338" s="113">
        <v>916</v>
      </c>
      <c r="C338" s="114">
        <v>1</v>
      </c>
      <c r="D338" s="114">
        <v>3</v>
      </c>
      <c r="E338" s="84" t="s">
        <v>147</v>
      </c>
      <c r="F338" s="85" t="s">
        <v>147</v>
      </c>
      <c r="G338" s="87">
        <v>1641.4</v>
      </c>
      <c r="H338" s="87">
        <v>1635.4</v>
      </c>
    </row>
    <row r="339" spans="1:8">
      <c r="A339" s="112" t="s">
        <v>620</v>
      </c>
      <c r="B339" s="113">
        <v>916</v>
      </c>
      <c r="C339" s="114">
        <v>1</v>
      </c>
      <c r="D339" s="114">
        <v>3</v>
      </c>
      <c r="E339" s="84" t="s">
        <v>621</v>
      </c>
      <c r="F339" s="85" t="s">
        <v>147</v>
      </c>
      <c r="G339" s="87">
        <v>1641.4</v>
      </c>
      <c r="H339" s="87">
        <v>1635.4</v>
      </c>
    </row>
    <row r="340" spans="1:8" ht="31.5">
      <c r="A340" s="112" t="s">
        <v>622</v>
      </c>
      <c r="B340" s="113">
        <v>916</v>
      </c>
      <c r="C340" s="114">
        <v>1</v>
      </c>
      <c r="D340" s="114">
        <v>3</v>
      </c>
      <c r="E340" s="84" t="s">
        <v>623</v>
      </c>
      <c r="F340" s="85" t="s">
        <v>147</v>
      </c>
      <c r="G340" s="87">
        <v>1641.4</v>
      </c>
      <c r="H340" s="87">
        <v>1635.4</v>
      </c>
    </row>
    <row r="341" spans="1:8" ht="31.5">
      <c r="A341" s="112" t="s">
        <v>624</v>
      </c>
      <c r="B341" s="113">
        <v>916</v>
      </c>
      <c r="C341" s="114">
        <v>1</v>
      </c>
      <c r="D341" s="114">
        <v>3</v>
      </c>
      <c r="E341" s="84" t="s">
        <v>625</v>
      </c>
      <c r="F341" s="85" t="s">
        <v>147</v>
      </c>
      <c r="G341" s="87">
        <v>1148.8</v>
      </c>
      <c r="H341" s="87">
        <v>1144.4000000000001</v>
      </c>
    </row>
    <row r="342" spans="1:8" ht="21" customHeight="1">
      <c r="A342" s="112" t="s">
        <v>297</v>
      </c>
      <c r="B342" s="113">
        <v>916</v>
      </c>
      <c r="C342" s="114">
        <v>1</v>
      </c>
      <c r="D342" s="114">
        <v>3</v>
      </c>
      <c r="E342" s="84" t="s">
        <v>626</v>
      </c>
      <c r="F342" s="85" t="s">
        <v>147</v>
      </c>
      <c r="G342" s="87">
        <v>741.7</v>
      </c>
      <c r="H342" s="87">
        <v>803.3</v>
      </c>
    </row>
    <row r="343" spans="1:8" ht="78.75">
      <c r="A343" s="112" t="s">
        <v>170</v>
      </c>
      <c r="B343" s="113">
        <v>916</v>
      </c>
      <c r="C343" s="114">
        <v>1</v>
      </c>
      <c r="D343" s="114">
        <v>3</v>
      </c>
      <c r="E343" s="84" t="s">
        <v>626</v>
      </c>
      <c r="F343" s="85" t="s">
        <v>171</v>
      </c>
      <c r="G343" s="87">
        <v>741.7</v>
      </c>
      <c r="H343" s="87">
        <v>803.3</v>
      </c>
    </row>
    <row r="344" spans="1:8" ht="173.25">
      <c r="A344" s="112" t="s">
        <v>228</v>
      </c>
      <c r="B344" s="113">
        <v>916</v>
      </c>
      <c r="C344" s="114">
        <v>1</v>
      </c>
      <c r="D344" s="114">
        <v>3</v>
      </c>
      <c r="E344" s="84" t="s">
        <v>628</v>
      </c>
      <c r="F344" s="85" t="s">
        <v>147</v>
      </c>
      <c r="G344" s="87">
        <v>407.1</v>
      </c>
      <c r="H344" s="87">
        <v>341.1</v>
      </c>
    </row>
    <row r="345" spans="1:8" ht="78.75">
      <c r="A345" s="112" t="s">
        <v>170</v>
      </c>
      <c r="B345" s="113">
        <v>916</v>
      </c>
      <c r="C345" s="114">
        <v>1</v>
      </c>
      <c r="D345" s="114">
        <v>3</v>
      </c>
      <c r="E345" s="84" t="s">
        <v>628</v>
      </c>
      <c r="F345" s="85" t="s">
        <v>171</v>
      </c>
      <c r="G345" s="87">
        <v>407.1</v>
      </c>
      <c r="H345" s="87">
        <v>341.1</v>
      </c>
    </row>
    <row r="346" spans="1:8" ht="31.5">
      <c r="A346" s="112" t="s">
        <v>629</v>
      </c>
      <c r="B346" s="113">
        <v>916</v>
      </c>
      <c r="C346" s="114">
        <v>1</v>
      </c>
      <c r="D346" s="114">
        <v>3</v>
      </c>
      <c r="E346" s="84" t="s">
        <v>630</v>
      </c>
      <c r="F346" s="85" t="s">
        <v>147</v>
      </c>
      <c r="G346" s="87">
        <v>492.6</v>
      </c>
      <c r="H346" s="87">
        <v>491</v>
      </c>
    </row>
    <row r="347" spans="1:8" ht="21.75" customHeight="1">
      <c r="A347" s="112" t="s">
        <v>297</v>
      </c>
      <c r="B347" s="113">
        <v>916</v>
      </c>
      <c r="C347" s="114">
        <v>1</v>
      </c>
      <c r="D347" s="114">
        <v>3</v>
      </c>
      <c r="E347" s="84" t="s">
        <v>631</v>
      </c>
      <c r="F347" s="85" t="s">
        <v>147</v>
      </c>
      <c r="G347" s="87">
        <v>335.2</v>
      </c>
      <c r="H347" s="87">
        <v>359.1</v>
      </c>
    </row>
    <row r="348" spans="1:8" ht="78.75">
      <c r="A348" s="112" t="s">
        <v>170</v>
      </c>
      <c r="B348" s="113">
        <v>916</v>
      </c>
      <c r="C348" s="114">
        <v>1</v>
      </c>
      <c r="D348" s="114">
        <v>3</v>
      </c>
      <c r="E348" s="84" t="s">
        <v>631</v>
      </c>
      <c r="F348" s="85" t="s">
        <v>171</v>
      </c>
      <c r="G348" s="87">
        <v>328</v>
      </c>
      <c r="H348" s="87">
        <v>351.9</v>
      </c>
    </row>
    <row r="349" spans="1:8" ht="31.5">
      <c r="A349" s="112" t="s">
        <v>154</v>
      </c>
      <c r="B349" s="113">
        <v>916</v>
      </c>
      <c r="C349" s="114">
        <v>1</v>
      </c>
      <c r="D349" s="114">
        <v>3</v>
      </c>
      <c r="E349" s="84" t="s">
        <v>631</v>
      </c>
      <c r="F349" s="85" t="s">
        <v>155</v>
      </c>
      <c r="G349" s="87">
        <v>7.2</v>
      </c>
      <c r="H349" s="87">
        <v>7.2</v>
      </c>
    </row>
    <row r="350" spans="1:8" ht="173.25">
      <c r="A350" s="112" t="s">
        <v>228</v>
      </c>
      <c r="B350" s="113">
        <v>916</v>
      </c>
      <c r="C350" s="114">
        <v>1</v>
      </c>
      <c r="D350" s="114">
        <v>3</v>
      </c>
      <c r="E350" s="84" t="s">
        <v>632</v>
      </c>
      <c r="F350" s="85" t="s">
        <v>147</v>
      </c>
      <c r="G350" s="87">
        <v>157.4</v>
      </c>
      <c r="H350" s="87">
        <v>131.9</v>
      </c>
    </row>
    <row r="351" spans="1:8" ht="78.75">
      <c r="A351" s="112" t="s">
        <v>170</v>
      </c>
      <c r="B351" s="113">
        <v>916</v>
      </c>
      <c r="C351" s="114">
        <v>1</v>
      </c>
      <c r="D351" s="114">
        <v>3</v>
      </c>
      <c r="E351" s="84" t="s">
        <v>632</v>
      </c>
      <c r="F351" s="85" t="s">
        <v>171</v>
      </c>
      <c r="G351" s="87">
        <v>157.4</v>
      </c>
      <c r="H351" s="87">
        <v>131.9</v>
      </c>
    </row>
    <row r="352" spans="1:8" s="88" customFormat="1">
      <c r="A352" s="109" t="s">
        <v>725</v>
      </c>
      <c r="B352" s="110">
        <v>917</v>
      </c>
      <c r="C352" s="111">
        <v>0</v>
      </c>
      <c r="D352" s="111">
        <v>0</v>
      </c>
      <c r="E352" s="79" t="s">
        <v>147</v>
      </c>
      <c r="F352" s="80" t="s">
        <v>147</v>
      </c>
      <c r="G352" s="82">
        <v>56275</v>
      </c>
      <c r="H352" s="82">
        <v>56359.1</v>
      </c>
    </row>
    <row r="353" spans="1:8">
      <c r="A353" s="112" t="s">
        <v>703</v>
      </c>
      <c r="B353" s="113">
        <v>917</v>
      </c>
      <c r="C353" s="114">
        <v>1</v>
      </c>
      <c r="D353" s="114">
        <v>0</v>
      </c>
      <c r="E353" s="84" t="s">
        <v>147</v>
      </c>
      <c r="F353" s="85" t="s">
        <v>147</v>
      </c>
      <c r="G353" s="87">
        <v>45990.2</v>
      </c>
      <c r="H353" s="87">
        <v>46116.5</v>
      </c>
    </row>
    <row r="354" spans="1:8" ht="47.25">
      <c r="A354" s="112" t="s">
        <v>454</v>
      </c>
      <c r="B354" s="113">
        <v>917</v>
      </c>
      <c r="C354" s="114">
        <v>1</v>
      </c>
      <c r="D354" s="114">
        <v>2</v>
      </c>
      <c r="E354" s="84" t="s">
        <v>147</v>
      </c>
      <c r="F354" s="85" t="s">
        <v>147</v>
      </c>
      <c r="G354" s="87">
        <v>2814.9</v>
      </c>
      <c r="H354" s="87">
        <v>2800.2</v>
      </c>
    </row>
    <row r="355" spans="1:8" ht="47.25">
      <c r="A355" s="112" t="s">
        <v>418</v>
      </c>
      <c r="B355" s="113">
        <v>917</v>
      </c>
      <c r="C355" s="114">
        <v>1</v>
      </c>
      <c r="D355" s="114">
        <v>2</v>
      </c>
      <c r="E355" s="84" t="s">
        <v>419</v>
      </c>
      <c r="F355" s="85" t="s">
        <v>147</v>
      </c>
      <c r="G355" s="87">
        <v>2814.9</v>
      </c>
      <c r="H355" s="87">
        <v>2800.2</v>
      </c>
    </row>
    <row r="356" spans="1:8" ht="31.5">
      <c r="A356" s="112" t="s">
        <v>420</v>
      </c>
      <c r="B356" s="113">
        <v>917</v>
      </c>
      <c r="C356" s="114">
        <v>1</v>
      </c>
      <c r="D356" s="114">
        <v>2</v>
      </c>
      <c r="E356" s="84" t="s">
        <v>421</v>
      </c>
      <c r="F356" s="85" t="s">
        <v>147</v>
      </c>
      <c r="G356" s="87">
        <v>2814.9</v>
      </c>
      <c r="H356" s="87">
        <v>2800.2</v>
      </c>
    </row>
    <row r="357" spans="1:8" ht="31.5">
      <c r="A357" s="112" t="s">
        <v>450</v>
      </c>
      <c r="B357" s="113">
        <v>917</v>
      </c>
      <c r="C357" s="114">
        <v>1</v>
      </c>
      <c r="D357" s="114">
        <v>2</v>
      </c>
      <c r="E357" s="84" t="s">
        <v>451</v>
      </c>
      <c r="F357" s="85" t="s">
        <v>147</v>
      </c>
      <c r="G357" s="87">
        <v>2814.9</v>
      </c>
      <c r="H357" s="87">
        <v>2800.2</v>
      </c>
    </row>
    <row r="358" spans="1:8" ht="31.5">
      <c r="A358" s="112" t="s">
        <v>235</v>
      </c>
      <c r="B358" s="113">
        <v>917</v>
      </c>
      <c r="C358" s="114">
        <v>1</v>
      </c>
      <c r="D358" s="114">
        <v>2</v>
      </c>
      <c r="E358" s="84" t="s">
        <v>453</v>
      </c>
      <c r="F358" s="85" t="s">
        <v>147</v>
      </c>
      <c r="G358" s="87">
        <v>1757.9</v>
      </c>
      <c r="H358" s="87">
        <v>1914.5</v>
      </c>
    </row>
    <row r="359" spans="1:8" ht="78.75">
      <c r="A359" s="112" t="s">
        <v>170</v>
      </c>
      <c r="B359" s="113">
        <v>917</v>
      </c>
      <c r="C359" s="114">
        <v>1</v>
      </c>
      <c r="D359" s="114">
        <v>2</v>
      </c>
      <c r="E359" s="84" t="s">
        <v>453</v>
      </c>
      <c r="F359" s="85" t="s">
        <v>171</v>
      </c>
      <c r="G359" s="87">
        <v>1757.9</v>
      </c>
      <c r="H359" s="87">
        <v>1914.5</v>
      </c>
    </row>
    <row r="360" spans="1:8" ht="173.25">
      <c r="A360" s="112" t="s">
        <v>228</v>
      </c>
      <c r="B360" s="113">
        <v>917</v>
      </c>
      <c r="C360" s="114">
        <v>1</v>
      </c>
      <c r="D360" s="114">
        <v>2</v>
      </c>
      <c r="E360" s="84" t="s">
        <v>455</v>
      </c>
      <c r="F360" s="85" t="s">
        <v>147</v>
      </c>
      <c r="G360" s="87">
        <v>1057</v>
      </c>
      <c r="H360" s="87">
        <v>885.7</v>
      </c>
    </row>
    <row r="361" spans="1:8" ht="78.75">
      <c r="A361" s="112" t="s">
        <v>170</v>
      </c>
      <c r="B361" s="113">
        <v>917</v>
      </c>
      <c r="C361" s="114">
        <v>1</v>
      </c>
      <c r="D361" s="114">
        <v>2</v>
      </c>
      <c r="E361" s="84" t="s">
        <v>455</v>
      </c>
      <c r="F361" s="85" t="s">
        <v>171</v>
      </c>
      <c r="G361" s="87">
        <v>1057</v>
      </c>
      <c r="H361" s="87">
        <v>885.7</v>
      </c>
    </row>
    <row r="362" spans="1:8" ht="63">
      <c r="A362" s="112" t="s">
        <v>329</v>
      </c>
      <c r="B362" s="113">
        <v>917</v>
      </c>
      <c r="C362" s="114">
        <v>1</v>
      </c>
      <c r="D362" s="114">
        <v>4</v>
      </c>
      <c r="E362" s="84" t="s">
        <v>147</v>
      </c>
      <c r="F362" s="85" t="s">
        <v>147</v>
      </c>
      <c r="G362" s="87">
        <v>41186.400000000001</v>
      </c>
      <c r="H362" s="87">
        <v>41347.699999999997</v>
      </c>
    </row>
    <row r="363" spans="1:8" ht="63">
      <c r="A363" s="112" t="s">
        <v>301</v>
      </c>
      <c r="B363" s="113">
        <v>917</v>
      </c>
      <c r="C363" s="114">
        <v>1</v>
      </c>
      <c r="D363" s="114">
        <v>4</v>
      </c>
      <c r="E363" s="84" t="s">
        <v>302</v>
      </c>
      <c r="F363" s="85" t="s">
        <v>147</v>
      </c>
      <c r="G363" s="87">
        <v>2.4</v>
      </c>
      <c r="H363" s="87">
        <v>2.4</v>
      </c>
    </row>
    <row r="364" spans="1:8" ht="63">
      <c r="A364" s="112" t="s">
        <v>321</v>
      </c>
      <c r="B364" s="113">
        <v>917</v>
      </c>
      <c r="C364" s="114">
        <v>1</v>
      </c>
      <c r="D364" s="114">
        <v>4</v>
      </c>
      <c r="E364" s="84" t="s">
        <v>322</v>
      </c>
      <c r="F364" s="85" t="s">
        <v>147</v>
      </c>
      <c r="G364" s="87">
        <v>2.4</v>
      </c>
      <c r="H364" s="87">
        <v>2.4</v>
      </c>
    </row>
    <row r="365" spans="1:8" ht="63">
      <c r="A365" s="112" t="s">
        <v>326</v>
      </c>
      <c r="B365" s="113">
        <v>917</v>
      </c>
      <c r="C365" s="114">
        <v>1</v>
      </c>
      <c r="D365" s="114">
        <v>4</v>
      </c>
      <c r="E365" s="84" t="s">
        <v>327</v>
      </c>
      <c r="F365" s="85" t="s">
        <v>147</v>
      </c>
      <c r="G365" s="87">
        <v>2.4</v>
      </c>
      <c r="H365" s="87">
        <v>2.4</v>
      </c>
    </row>
    <row r="366" spans="1:8" ht="63">
      <c r="A366" s="112" t="s">
        <v>242</v>
      </c>
      <c r="B366" s="113">
        <v>917</v>
      </c>
      <c r="C366" s="114">
        <v>1</v>
      </c>
      <c r="D366" s="114">
        <v>4</v>
      </c>
      <c r="E366" s="84" t="s">
        <v>328</v>
      </c>
      <c r="F366" s="85" t="s">
        <v>147</v>
      </c>
      <c r="G366" s="87">
        <v>2.4</v>
      </c>
      <c r="H366" s="87">
        <v>2.4</v>
      </c>
    </row>
    <row r="367" spans="1:8" ht="31.5">
      <c r="A367" s="112" t="s">
        <v>154</v>
      </c>
      <c r="B367" s="113">
        <v>917</v>
      </c>
      <c r="C367" s="114">
        <v>1</v>
      </c>
      <c r="D367" s="114">
        <v>4</v>
      </c>
      <c r="E367" s="84" t="s">
        <v>328</v>
      </c>
      <c r="F367" s="85" t="s">
        <v>155</v>
      </c>
      <c r="G367" s="87">
        <v>2.4</v>
      </c>
      <c r="H367" s="87">
        <v>2.4</v>
      </c>
    </row>
    <row r="368" spans="1:8" ht="47.25">
      <c r="A368" s="112" t="s">
        <v>418</v>
      </c>
      <c r="B368" s="113">
        <v>917</v>
      </c>
      <c r="C368" s="114">
        <v>1</v>
      </c>
      <c r="D368" s="114">
        <v>4</v>
      </c>
      <c r="E368" s="84" t="s">
        <v>419</v>
      </c>
      <c r="F368" s="85" t="s">
        <v>147</v>
      </c>
      <c r="G368" s="87">
        <v>41184</v>
      </c>
      <c r="H368" s="87">
        <v>41345.300000000003</v>
      </c>
    </row>
    <row r="369" spans="1:8" ht="31.5">
      <c r="A369" s="112" t="s">
        <v>420</v>
      </c>
      <c r="B369" s="113">
        <v>917</v>
      </c>
      <c r="C369" s="114">
        <v>1</v>
      </c>
      <c r="D369" s="114">
        <v>4</v>
      </c>
      <c r="E369" s="84" t="s">
        <v>421</v>
      </c>
      <c r="F369" s="85" t="s">
        <v>147</v>
      </c>
      <c r="G369" s="87">
        <v>41184</v>
      </c>
      <c r="H369" s="87">
        <v>41345.300000000003</v>
      </c>
    </row>
    <row r="370" spans="1:8" ht="31.5">
      <c r="A370" s="112" t="s">
        <v>445</v>
      </c>
      <c r="B370" s="113">
        <v>917</v>
      </c>
      <c r="C370" s="114">
        <v>1</v>
      </c>
      <c r="D370" s="114">
        <v>4</v>
      </c>
      <c r="E370" s="84" t="s">
        <v>446</v>
      </c>
      <c r="F370" s="85" t="s">
        <v>147</v>
      </c>
      <c r="G370" s="87">
        <v>36387.1</v>
      </c>
      <c r="H370" s="87">
        <v>36548.400000000001</v>
      </c>
    </row>
    <row r="371" spans="1:8" ht="31.5">
      <c r="A371" s="112" t="s">
        <v>235</v>
      </c>
      <c r="B371" s="113">
        <v>917</v>
      </c>
      <c r="C371" s="114">
        <v>1</v>
      </c>
      <c r="D371" s="114">
        <v>4</v>
      </c>
      <c r="E371" s="84" t="s">
        <v>447</v>
      </c>
      <c r="F371" s="85" t="s">
        <v>147</v>
      </c>
      <c r="G371" s="87">
        <v>23812.6</v>
      </c>
      <c r="H371" s="87">
        <v>25974.6</v>
      </c>
    </row>
    <row r="372" spans="1:8" ht="78.75">
      <c r="A372" s="112" t="s">
        <v>170</v>
      </c>
      <c r="B372" s="113">
        <v>917</v>
      </c>
      <c r="C372" s="114">
        <v>1</v>
      </c>
      <c r="D372" s="114">
        <v>4</v>
      </c>
      <c r="E372" s="84" t="s">
        <v>447</v>
      </c>
      <c r="F372" s="85" t="s">
        <v>171</v>
      </c>
      <c r="G372" s="87">
        <v>21910.6</v>
      </c>
      <c r="H372" s="87">
        <v>23771.200000000001</v>
      </c>
    </row>
    <row r="373" spans="1:8" ht="31.5">
      <c r="A373" s="112" t="s">
        <v>154</v>
      </c>
      <c r="B373" s="113">
        <v>917</v>
      </c>
      <c r="C373" s="114">
        <v>1</v>
      </c>
      <c r="D373" s="114">
        <v>4</v>
      </c>
      <c r="E373" s="84" t="s">
        <v>447</v>
      </c>
      <c r="F373" s="85" t="s">
        <v>155</v>
      </c>
      <c r="G373" s="87">
        <v>1892.5</v>
      </c>
      <c r="H373" s="87">
        <v>2193.9</v>
      </c>
    </row>
    <row r="374" spans="1:8">
      <c r="A374" s="112" t="s">
        <v>166</v>
      </c>
      <c r="B374" s="113">
        <v>917</v>
      </c>
      <c r="C374" s="114">
        <v>1</v>
      </c>
      <c r="D374" s="114">
        <v>4</v>
      </c>
      <c r="E374" s="84" t="s">
        <v>447</v>
      </c>
      <c r="F374" s="85" t="s">
        <v>167</v>
      </c>
      <c r="G374" s="87">
        <v>9.5</v>
      </c>
      <c r="H374" s="87">
        <v>9.5</v>
      </c>
    </row>
    <row r="375" spans="1:8" ht="173.25">
      <c r="A375" s="112" t="s">
        <v>228</v>
      </c>
      <c r="B375" s="113">
        <v>917</v>
      </c>
      <c r="C375" s="114">
        <v>1</v>
      </c>
      <c r="D375" s="114">
        <v>4</v>
      </c>
      <c r="E375" s="84" t="s">
        <v>448</v>
      </c>
      <c r="F375" s="85" t="s">
        <v>147</v>
      </c>
      <c r="G375" s="87">
        <v>11869.5</v>
      </c>
      <c r="H375" s="87">
        <v>9981.7999999999993</v>
      </c>
    </row>
    <row r="376" spans="1:8" ht="78.75">
      <c r="A376" s="112" t="s">
        <v>170</v>
      </c>
      <c r="B376" s="113">
        <v>917</v>
      </c>
      <c r="C376" s="114">
        <v>1</v>
      </c>
      <c r="D376" s="114">
        <v>4</v>
      </c>
      <c r="E376" s="84" t="s">
        <v>448</v>
      </c>
      <c r="F376" s="85" t="s">
        <v>171</v>
      </c>
      <c r="G376" s="87">
        <v>11869.5</v>
      </c>
      <c r="H376" s="87">
        <v>9981.7999999999993</v>
      </c>
    </row>
    <row r="377" spans="1:8" ht="173.25">
      <c r="A377" s="112" t="s">
        <v>228</v>
      </c>
      <c r="B377" s="113">
        <v>917</v>
      </c>
      <c r="C377" s="114">
        <v>1</v>
      </c>
      <c r="D377" s="114">
        <v>4</v>
      </c>
      <c r="E377" s="84" t="s">
        <v>449</v>
      </c>
      <c r="F377" s="85" t="s">
        <v>147</v>
      </c>
      <c r="G377" s="87">
        <v>705</v>
      </c>
      <c r="H377" s="87">
        <v>592</v>
      </c>
    </row>
    <row r="378" spans="1:8" ht="78.75">
      <c r="A378" s="112" t="s">
        <v>170</v>
      </c>
      <c r="B378" s="113">
        <v>917</v>
      </c>
      <c r="C378" s="114">
        <v>1</v>
      </c>
      <c r="D378" s="114">
        <v>4</v>
      </c>
      <c r="E378" s="84" t="s">
        <v>449</v>
      </c>
      <c r="F378" s="85" t="s">
        <v>171</v>
      </c>
      <c r="G378" s="87">
        <v>705</v>
      </c>
      <c r="H378" s="87">
        <v>592</v>
      </c>
    </row>
    <row r="379" spans="1:8" ht="31.5">
      <c r="A379" s="112" t="s">
        <v>456</v>
      </c>
      <c r="B379" s="113">
        <v>917</v>
      </c>
      <c r="C379" s="114">
        <v>1</v>
      </c>
      <c r="D379" s="114">
        <v>4</v>
      </c>
      <c r="E379" s="84" t="s">
        <v>457</v>
      </c>
      <c r="F379" s="85" t="s">
        <v>147</v>
      </c>
      <c r="G379" s="87">
        <v>4796.8999999999996</v>
      </c>
      <c r="H379" s="87">
        <v>4796.8999999999996</v>
      </c>
    </row>
    <row r="380" spans="1:8" ht="78.75">
      <c r="A380" s="112" t="s">
        <v>461</v>
      </c>
      <c r="B380" s="113">
        <v>917</v>
      </c>
      <c r="C380" s="114">
        <v>1</v>
      </c>
      <c r="D380" s="114">
        <v>4</v>
      </c>
      <c r="E380" s="84" t="s">
        <v>462</v>
      </c>
      <c r="F380" s="85" t="s">
        <v>147</v>
      </c>
      <c r="G380" s="87">
        <v>1640.6</v>
      </c>
      <c r="H380" s="87">
        <v>1640.6</v>
      </c>
    </row>
    <row r="381" spans="1:8" ht="78.75">
      <c r="A381" s="112" t="s">
        <v>170</v>
      </c>
      <c r="B381" s="113">
        <v>917</v>
      </c>
      <c r="C381" s="114">
        <v>1</v>
      </c>
      <c r="D381" s="114">
        <v>4</v>
      </c>
      <c r="E381" s="84" t="s">
        <v>462</v>
      </c>
      <c r="F381" s="85" t="s">
        <v>171</v>
      </c>
      <c r="G381" s="87">
        <v>1493.1</v>
      </c>
      <c r="H381" s="87">
        <v>1493.1</v>
      </c>
    </row>
    <row r="382" spans="1:8" ht="31.5">
      <c r="A382" s="112" t="s">
        <v>154</v>
      </c>
      <c r="B382" s="113">
        <v>917</v>
      </c>
      <c r="C382" s="114">
        <v>1</v>
      </c>
      <c r="D382" s="114">
        <v>4</v>
      </c>
      <c r="E382" s="84" t="s">
        <v>462</v>
      </c>
      <c r="F382" s="85" t="s">
        <v>155</v>
      </c>
      <c r="G382" s="87">
        <v>147.5</v>
      </c>
      <c r="H382" s="87">
        <v>147.5</v>
      </c>
    </row>
    <row r="383" spans="1:8" ht="63">
      <c r="A383" s="112" t="s">
        <v>463</v>
      </c>
      <c r="B383" s="113">
        <v>917</v>
      </c>
      <c r="C383" s="114">
        <v>1</v>
      </c>
      <c r="D383" s="114">
        <v>4</v>
      </c>
      <c r="E383" s="84" t="s">
        <v>464</v>
      </c>
      <c r="F383" s="85" t="s">
        <v>147</v>
      </c>
      <c r="G383" s="87">
        <v>1515.7</v>
      </c>
      <c r="H383" s="87">
        <v>1515.7</v>
      </c>
    </row>
    <row r="384" spans="1:8" ht="78.75">
      <c r="A384" s="112" t="s">
        <v>170</v>
      </c>
      <c r="B384" s="113">
        <v>917</v>
      </c>
      <c r="C384" s="114">
        <v>1</v>
      </c>
      <c r="D384" s="114">
        <v>4</v>
      </c>
      <c r="E384" s="84" t="s">
        <v>464</v>
      </c>
      <c r="F384" s="85" t="s">
        <v>171</v>
      </c>
      <c r="G384" s="87">
        <v>1328.3</v>
      </c>
      <c r="H384" s="87">
        <v>1328.3</v>
      </c>
    </row>
    <row r="385" spans="1:8" ht="31.5">
      <c r="A385" s="112" t="s">
        <v>154</v>
      </c>
      <c r="B385" s="113">
        <v>917</v>
      </c>
      <c r="C385" s="114">
        <v>1</v>
      </c>
      <c r="D385" s="114">
        <v>4</v>
      </c>
      <c r="E385" s="84" t="s">
        <v>464</v>
      </c>
      <c r="F385" s="85" t="s">
        <v>155</v>
      </c>
      <c r="G385" s="87">
        <v>187.4</v>
      </c>
      <c r="H385" s="87">
        <v>187.4</v>
      </c>
    </row>
    <row r="386" spans="1:8" ht="31.5">
      <c r="A386" s="112" t="s">
        <v>465</v>
      </c>
      <c r="B386" s="113">
        <v>917</v>
      </c>
      <c r="C386" s="114">
        <v>1</v>
      </c>
      <c r="D386" s="114">
        <v>4</v>
      </c>
      <c r="E386" s="84" t="s">
        <v>466</v>
      </c>
      <c r="F386" s="85" t="s">
        <v>147</v>
      </c>
      <c r="G386" s="87">
        <v>821.3</v>
      </c>
      <c r="H386" s="87">
        <v>821.3</v>
      </c>
    </row>
    <row r="387" spans="1:8" ht="78.75">
      <c r="A387" s="112" t="s">
        <v>170</v>
      </c>
      <c r="B387" s="113">
        <v>917</v>
      </c>
      <c r="C387" s="114">
        <v>1</v>
      </c>
      <c r="D387" s="114">
        <v>4</v>
      </c>
      <c r="E387" s="84" t="s">
        <v>466</v>
      </c>
      <c r="F387" s="85" t="s">
        <v>171</v>
      </c>
      <c r="G387" s="87">
        <v>758.8</v>
      </c>
      <c r="H387" s="87">
        <v>758.8</v>
      </c>
    </row>
    <row r="388" spans="1:8" ht="31.5">
      <c r="A388" s="112" t="s">
        <v>154</v>
      </c>
      <c r="B388" s="113">
        <v>917</v>
      </c>
      <c r="C388" s="114">
        <v>1</v>
      </c>
      <c r="D388" s="114">
        <v>4</v>
      </c>
      <c r="E388" s="84" t="s">
        <v>466</v>
      </c>
      <c r="F388" s="85" t="s">
        <v>155</v>
      </c>
      <c r="G388" s="87">
        <v>62.5</v>
      </c>
      <c r="H388" s="87">
        <v>62.5</v>
      </c>
    </row>
    <row r="389" spans="1:8" ht="53.25" customHeight="1">
      <c r="A389" s="112" t="s">
        <v>467</v>
      </c>
      <c r="B389" s="113">
        <v>917</v>
      </c>
      <c r="C389" s="114">
        <v>1</v>
      </c>
      <c r="D389" s="114">
        <v>4</v>
      </c>
      <c r="E389" s="84" t="s">
        <v>468</v>
      </c>
      <c r="F389" s="85" t="s">
        <v>147</v>
      </c>
      <c r="G389" s="87">
        <v>818.6</v>
      </c>
      <c r="H389" s="87">
        <v>818.6</v>
      </c>
    </row>
    <row r="390" spans="1:8" ht="78.75">
      <c r="A390" s="112" t="s">
        <v>170</v>
      </c>
      <c r="B390" s="113">
        <v>917</v>
      </c>
      <c r="C390" s="114">
        <v>1</v>
      </c>
      <c r="D390" s="114">
        <v>4</v>
      </c>
      <c r="E390" s="84" t="s">
        <v>468</v>
      </c>
      <c r="F390" s="85" t="s">
        <v>171</v>
      </c>
      <c r="G390" s="87">
        <v>749.6</v>
      </c>
      <c r="H390" s="87">
        <v>749.6</v>
      </c>
    </row>
    <row r="391" spans="1:8" ht="31.5">
      <c r="A391" s="112" t="s">
        <v>154</v>
      </c>
      <c r="B391" s="113">
        <v>917</v>
      </c>
      <c r="C391" s="114">
        <v>1</v>
      </c>
      <c r="D391" s="114">
        <v>4</v>
      </c>
      <c r="E391" s="84" t="s">
        <v>468</v>
      </c>
      <c r="F391" s="85" t="s">
        <v>155</v>
      </c>
      <c r="G391" s="87">
        <v>69</v>
      </c>
      <c r="H391" s="87">
        <v>69</v>
      </c>
    </row>
    <row r="392" spans="1:8" ht="110.25">
      <c r="A392" s="112" t="s">
        <v>469</v>
      </c>
      <c r="B392" s="113">
        <v>917</v>
      </c>
      <c r="C392" s="114">
        <v>1</v>
      </c>
      <c r="D392" s="114">
        <v>4</v>
      </c>
      <c r="E392" s="84" t="s">
        <v>470</v>
      </c>
      <c r="F392" s="85" t="s">
        <v>147</v>
      </c>
      <c r="G392" s="87">
        <v>0.7</v>
      </c>
      <c r="H392" s="87">
        <v>0.7</v>
      </c>
    </row>
    <row r="393" spans="1:8" ht="31.5">
      <c r="A393" s="112" t="s">
        <v>154</v>
      </c>
      <c r="B393" s="113">
        <v>917</v>
      </c>
      <c r="C393" s="114">
        <v>1</v>
      </c>
      <c r="D393" s="114">
        <v>4</v>
      </c>
      <c r="E393" s="84" t="s">
        <v>470</v>
      </c>
      <c r="F393" s="85" t="s">
        <v>155</v>
      </c>
      <c r="G393" s="87">
        <v>0.7</v>
      </c>
      <c r="H393" s="87">
        <v>0.7</v>
      </c>
    </row>
    <row r="394" spans="1:8">
      <c r="A394" s="112" t="s">
        <v>460</v>
      </c>
      <c r="B394" s="113">
        <v>917</v>
      </c>
      <c r="C394" s="114">
        <v>1</v>
      </c>
      <c r="D394" s="114">
        <v>5</v>
      </c>
      <c r="E394" s="84" t="s">
        <v>147</v>
      </c>
      <c r="F394" s="85" t="s">
        <v>147</v>
      </c>
      <c r="G394" s="87">
        <v>68.2</v>
      </c>
      <c r="H394" s="87">
        <v>6.5</v>
      </c>
    </row>
    <row r="395" spans="1:8" ht="47.25">
      <c r="A395" s="112" t="s">
        <v>418</v>
      </c>
      <c r="B395" s="113">
        <v>917</v>
      </c>
      <c r="C395" s="114">
        <v>1</v>
      </c>
      <c r="D395" s="114">
        <v>5</v>
      </c>
      <c r="E395" s="84" t="s">
        <v>419</v>
      </c>
      <c r="F395" s="85" t="s">
        <v>147</v>
      </c>
      <c r="G395" s="87">
        <v>68.2</v>
      </c>
      <c r="H395" s="87">
        <v>6.5</v>
      </c>
    </row>
    <row r="396" spans="1:8" ht="31.5">
      <c r="A396" s="112" t="s">
        <v>420</v>
      </c>
      <c r="B396" s="113">
        <v>917</v>
      </c>
      <c r="C396" s="114">
        <v>1</v>
      </c>
      <c r="D396" s="114">
        <v>5</v>
      </c>
      <c r="E396" s="84" t="s">
        <v>421</v>
      </c>
      <c r="F396" s="85" t="s">
        <v>147</v>
      </c>
      <c r="G396" s="87">
        <v>68.2</v>
      </c>
      <c r="H396" s="87">
        <v>6.5</v>
      </c>
    </row>
    <row r="397" spans="1:8" ht="31.5">
      <c r="A397" s="112" t="s">
        <v>456</v>
      </c>
      <c r="B397" s="113">
        <v>917</v>
      </c>
      <c r="C397" s="114">
        <v>1</v>
      </c>
      <c r="D397" s="114">
        <v>5</v>
      </c>
      <c r="E397" s="84" t="s">
        <v>457</v>
      </c>
      <c r="F397" s="85" t="s">
        <v>147</v>
      </c>
      <c r="G397" s="87">
        <v>68.2</v>
      </c>
      <c r="H397" s="87">
        <v>6.5</v>
      </c>
    </row>
    <row r="398" spans="1:8" ht="63">
      <c r="A398" s="112" t="s">
        <v>458</v>
      </c>
      <c r="B398" s="113">
        <v>917</v>
      </c>
      <c r="C398" s="114">
        <v>1</v>
      </c>
      <c r="D398" s="114">
        <v>5</v>
      </c>
      <c r="E398" s="84" t="s">
        <v>459</v>
      </c>
      <c r="F398" s="85" t="s">
        <v>147</v>
      </c>
      <c r="G398" s="87">
        <v>68.2</v>
      </c>
      <c r="H398" s="87">
        <v>6.5</v>
      </c>
    </row>
    <row r="399" spans="1:8" ht="31.5">
      <c r="A399" s="112" t="s">
        <v>154</v>
      </c>
      <c r="B399" s="113">
        <v>917</v>
      </c>
      <c r="C399" s="114">
        <v>1</v>
      </c>
      <c r="D399" s="114">
        <v>5</v>
      </c>
      <c r="E399" s="84" t="s">
        <v>459</v>
      </c>
      <c r="F399" s="85" t="s">
        <v>155</v>
      </c>
      <c r="G399" s="87">
        <v>68.2</v>
      </c>
      <c r="H399" s="87">
        <v>6.5</v>
      </c>
    </row>
    <row r="400" spans="1:8">
      <c r="A400" s="112" t="s">
        <v>652</v>
      </c>
      <c r="B400" s="113">
        <v>917</v>
      </c>
      <c r="C400" s="114">
        <v>1</v>
      </c>
      <c r="D400" s="114">
        <v>11</v>
      </c>
      <c r="E400" s="84" t="s">
        <v>147</v>
      </c>
      <c r="F400" s="85" t="s">
        <v>147</v>
      </c>
      <c r="G400" s="87">
        <v>300</v>
      </c>
      <c r="H400" s="87">
        <v>300</v>
      </c>
    </row>
    <row r="401" spans="1:8">
      <c r="A401" s="112" t="s">
        <v>620</v>
      </c>
      <c r="B401" s="113">
        <v>917</v>
      </c>
      <c r="C401" s="114">
        <v>1</v>
      </c>
      <c r="D401" s="114">
        <v>11</v>
      </c>
      <c r="E401" s="84" t="s">
        <v>621</v>
      </c>
      <c r="F401" s="85" t="s">
        <v>147</v>
      </c>
      <c r="G401" s="87">
        <v>300</v>
      </c>
      <c r="H401" s="87">
        <v>300</v>
      </c>
    </row>
    <row r="402" spans="1:8">
      <c r="A402" s="112" t="s">
        <v>648</v>
      </c>
      <c r="B402" s="113">
        <v>917</v>
      </c>
      <c r="C402" s="114">
        <v>1</v>
      </c>
      <c r="D402" s="114">
        <v>11</v>
      </c>
      <c r="E402" s="84" t="s">
        <v>649</v>
      </c>
      <c r="F402" s="85" t="s">
        <v>147</v>
      </c>
      <c r="G402" s="87">
        <v>300</v>
      </c>
      <c r="H402" s="87">
        <v>300</v>
      </c>
    </row>
    <row r="403" spans="1:8" ht="31.5">
      <c r="A403" s="112" t="s">
        <v>650</v>
      </c>
      <c r="B403" s="113">
        <v>917</v>
      </c>
      <c r="C403" s="114">
        <v>1</v>
      </c>
      <c r="D403" s="114">
        <v>11</v>
      </c>
      <c r="E403" s="84" t="s">
        <v>651</v>
      </c>
      <c r="F403" s="85" t="s">
        <v>147</v>
      </c>
      <c r="G403" s="87">
        <v>300</v>
      </c>
      <c r="H403" s="87">
        <v>300</v>
      </c>
    </row>
    <row r="404" spans="1:8">
      <c r="A404" s="112" t="s">
        <v>166</v>
      </c>
      <c r="B404" s="113">
        <v>917</v>
      </c>
      <c r="C404" s="114">
        <v>1</v>
      </c>
      <c r="D404" s="114">
        <v>11</v>
      </c>
      <c r="E404" s="84" t="s">
        <v>651</v>
      </c>
      <c r="F404" s="85" t="s">
        <v>167</v>
      </c>
      <c r="G404" s="87">
        <v>300</v>
      </c>
      <c r="H404" s="87">
        <v>300</v>
      </c>
    </row>
    <row r="405" spans="1:8">
      <c r="A405" s="112" t="s">
        <v>309</v>
      </c>
      <c r="B405" s="113">
        <v>917</v>
      </c>
      <c r="C405" s="114">
        <v>1</v>
      </c>
      <c r="D405" s="114">
        <v>13</v>
      </c>
      <c r="E405" s="84" t="s">
        <v>147</v>
      </c>
      <c r="F405" s="85" t="s">
        <v>147</v>
      </c>
      <c r="G405" s="87">
        <v>1620.7</v>
      </c>
      <c r="H405" s="87">
        <v>1662.1</v>
      </c>
    </row>
    <row r="406" spans="1:8" ht="63">
      <c r="A406" s="112" t="s">
        <v>301</v>
      </c>
      <c r="B406" s="113">
        <v>917</v>
      </c>
      <c r="C406" s="114">
        <v>1</v>
      </c>
      <c r="D406" s="114">
        <v>13</v>
      </c>
      <c r="E406" s="84" t="s">
        <v>302</v>
      </c>
      <c r="F406" s="85" t="s">
        <v>147</v>
      </c>
      <c r="G406" s="87">
        <v>114.5</v>
      </c>
      <c r="H406" s="87">
        <v>114.5</v>
      </c>
    </row>
    <row r="407" spans="1:8" ht="47.25">
      <c r="A407" s="112" t="s">
        <v>303</v>
      </c>
      <c r="B407" s="113">
        <v>917</v>
      </c>
      <c r="C407" s="114">
        <v>1</v>
      </c>
      <c r="D407" s="114">
        <v>13</v>
      </c>
      <c r="E407" s="84" t="s">
        <v>304</v>
      </c>
      <c r="F407" s="85" t="s">
        <v>147</v>
      </c>
      <c r="G407" s="87">
        <v>114.5</v>
      </c>
      <c r="H407" s="87">
        <v>114.5</v>
      </c>
    </row>
    <row r="408" spans="1:8" ht="63">
      <c r="A408" s="112" t="s">
        <v>305</v>
      </c>
      <c r="B408" s="113">
        <v>917</v>
      </c>
      <c r="C408" s="114">
        <v>1</v>
      </c>
      <c r="D408" s="114">
        <v>13</v>
      </c>
      <c r="E408" s="84" t="s">
        <v>306</v>
      </c>
      <c r="F408" s="85" t="s">
        <v>147</v>
      </c>
      <c r="G408" s="87">
        <v>114.5</v>
      </c>
      <c r="H408" s="87">
        <v>114.5</v>
      </c>
    </row>
    <row r="409" spans="1:8" ht="31.5">
      <c r="A409" s="112" t="s">
        <v>307</v>
      </c>
      <c r="B409" s="113">
        <v>917</v>
      </c>
      <c r="C409" s="114">
        <v>1</v>
      </c>
      <c r="D409" s="114">
        <v>13</v>
      </c>
      <c r="E409" s="84" t="s">
        <v>308</v>
      </c>
      <c r="F409" s="85" t="s">
        <v>147</v>
      </c>
      <c r="G409" s="87">
        <v>114.5</v>
      </c>
      <c r="H409" s="87">
        <v>114.5</v>
      </c>
    </row>
    <row r="410" spans="1:8" ht="31.5">
      <c r="A410" s="112" t="s">
        <v>154</v>
      </c>
      <c r="B410" s="113">
        <v>917</v>
      </c>
      <c r="C410" s="114">
        <v>1</v>
      </c>
      <c r="D410" s="114">
        <v>13</v>
      </c>
      <c r="E410" s="84" t="s">
        <v>308</v>
      </c>
      <c r="F410" s="85" t="s">
        <v>155</v>
      </c>
      <c r="G410" s="87">
        <v>4.2</v>
      </c>
      <c r="H410" s="87">
        <v>4.2</v>
      </c>
    </row>
    <row r="411" spans="1:8">
      <c r="A411" s="112" t="s">
        <v>172</v>
      </c>
      <c r="B411" s="113">
        <v>917</v>
      </c>
      <c r="C411" s="114">
        <v>1</v>
      </c>
      <c r="D411" s="114">
        <v>13</v>
      </c>
      <c r="E411" s="84" t="s">
        <v>308</v>
      </c>
      <c r="F411" s="85" t="s">
        <v>173</v>
      </c>
      <c r="G411" s="87">
        <v>110.3</v>
      </c>
      <c r="H411" s="87">
        <v>110.3</v>
      </c>
    </row>
    <row r="412" spans="1:8" ht="47.25">
      <c r="A412" s="112" t="s">
        <v>418</v>
      </c>
      <c r="B412" s="113">
        <v>917</v>
      </c>
      <c r="C412" s="114">
        <v>1</v>
      </c>
      <c r="D412" s="114">
        <v>13</v>
      </c>
      <c r="E412" s="84" t="s">
        <v>419</v>
      </c>
      <c r="F412" s="85" t="s">
        <v>147</v>
      </c>
      <c r="G412" s="87">
        <v>1402.7</v>
      </c>
      <c r="H412" s="87">
        <v>1444.1</v>
      </c>
    </row>
    <row r="413" spans="1:8" ht="31.5">
      <c r="A413" s="112" t="s">
        <v>420</v>
      </c>
      <c r="B413" s="113">
        <v>917</v>
      </c>
      <c r="C413" s="114">
        <v>1</v>
      </c>
      <c r="D413" s="114">
        <v>13</v>
      </c>
      <c r="E413" s="84" t="s">
        <v>421</v>
      </c>
      <c r="F413" s="85" t="s">
        <v>147</v>
      </c>
      <c r="G413" s="87">
        <v>1392.7</v>
      </c>
      <c r="H413" s="87">
        <v>1434.1</v>
      </c>
    </row>
    <row r="414" spans="1:8" ht="47.25">
      <c r="A414" s="112" t="s">
        <v>435</v>
      </c>
      <c r="B414" s="113">
        <v>917</v>
      </c>
      <c r="C414" s="114">
        <v>1</v>
      </c>
      <c r="D414" s="114">
        <v>13</v>
      </c>
      <c r="E414" s="84" t="s">
        <v>436</v>
      </c>
      <c r="F414" s="85" t="s">
        <v>147</v>
      </c>
      <c r="G414" s="87">
        <v>1392.7</v>
      </c>
      <c r="H414" s="87">
        <v>1434.1</v>
      </c>
    </row>
    <row r="415" spans="1:8" ht="78.75">
      <c r="A415" s="112" t="s">
        <v>437</v>
      </c>
      <c r="B415" s="113">
        <v>917</v>
      </c>
      <c r="C415" s="114">
        <v>1</v>
      </c>
      <c r="D415" s="114">
        <v>13</v>
      </c>
      <c r="E415" s="84" t="s">
        <v>438</v>
      </c>
      <c r="F415" s="85" t="s">
        <v>147</v>
      </c>
      <c r="G415" s="87">
        <v>1389.7</v>
      </c>
      <c r="H415" s="87">
        <v>1431.1</v>
      </c>
    </row>
    <row r="416" spans="1:8">
      <c r="A416" s="112" t="s">
        <v>172</v>
      </c>
      <c r="B416" s="113">
        <v>917</v>
      </c>
      <c r="C416" s="114">
        <v>1</v>
      </c>
      <c r="D416" s="114">
        <v>13</v>
      </c>
      <c r="E416" s="84" t="s">
        <v>438</v>
      </c>
      <c r="F416" s="85" t="s">
        <v>173</v>
      </c>
      <c r="G416" s="87">
        <v>1389.7</v>
      </c>
      <c r="H416" s="87">
        <v>1431.1</v>
      </c>
    </row>
    <row r="417" spans="1:8" ht="36.75" customHeight="1">
      <c r="A417" s="112" t="s">
        <v>439</v>
      </c>
      <c r="B417" s="113">
        <v>917</v>
      </c>
      <c r="C417" s="114">
        <v>1</v>
      </c>
      <c r="D417" s="114">
        <v>13</v>
      </c>
      <c r="E417" s="84" t="s">
        <v>440</v>
      </c>
      <c r="F417" s="85" t="s">
        <v>147</v>
      </c>
      <c r="G417" s="87">
        <v>3</v>
      </c>
      <c r="H417" s="87">
        <v>3</v>
      </c>
    </row>
    <row r="418" spans="1:8">
      <c r="A418" s="112" t="s">
        <v>172</v>
      </c>
      <c r="B418" s="113">
        <v>917</v>
      </c>
      <c r="C418" s="114">
        <v>1</v>
      </c>
      <c r="D418" s="114">
        <v>13</v>
      </c>
      <c r="E418" s="84" t="s">
        <v>440</v>
      </c>
      <c r="F418" s="85" t="s">
        <v>173</v>
      </c>
      <c r="G418" s="87">
        <v>3</v>
      </c>
      <c r="H418" s="87">
        <v>3</v>
      </c>
    </row>
    <row r="419" spans="1:8" ht="31.5">
      <c r="A419" s="112" t="s">
        <v>471</v>
      </c>
      <c r="B419" s="113">
        <v>917</v>
      </c>
      <c r="C419" s="114">
        <v>1</v>
      </c>
      <c r="D419" s="114">
        <v>13</v>
      </c>
      <c r="E419" s="84" t="s">
        <v>472</v>
      </c>
      <c r="F419" s="85" t="s">
        <v>147</v>
      </c>
      <c r="G419" s="87">
        <v>10</v>
      </c>
      <c r="H419" s="87">
        <v>10</v>
      </c>
    </row>
    <row r="420" spans="1:8" ht="47.25">
      <c r="A420" s="112" t="s">
        <v>473</v>
      </c>
      <c r="B420" s="113">
        <v>917</v>
      </c>
      <c r="C420" s="114">
        <v>1</v>
      </c>
      <c r="D420" s="114">
        <v>13</v>
      </c>
      <c r="E420" s="84" t="s">
        <v>474</v>
      </c>
      <c r="F420" s="85" t="s">
        <v>147</v>
      </c>
      <c r="G420" s="87">
        <v>10</v>
      </c>
      <c r="H420" s="87">
        <v>10</v>
      </c>
    </row>
    <row r="421" spans="1:8">
      <c r="A421" s="112" t="s">
        <v>475</v>
      </c>
      <c r="B421" s="113">
        <v>917</v>
      </c>
      <c r="C421" s="114">
        <v>1</v>
      </c>
      <c r="D421" s="114">
        <v>13</v>
      </c>
      <c r="E421" s="84" t="s">
        <v>476</v>
      </c>
      <c r="F421" s="85" t="s">
        <v>147</v>
      </c>
      <c r="G421" s="87">
        <v>10</v>
      </c>
      <c r="H421" s="87">
        <v>10</v>
      </c>
    </row>
    <row r="422" spans="1:8" ht="31.5">
      <c r="A422" s="112" t="s">
        <v>154</v>
      </c>
      <c r="B422" s="113">
        <v>917</v>
      </c>
      <c r="C422" s="114">
        <v>1</v>
      </c>
      <c r="D422" s="114">
        <v>13</v>
      </c>
      <c r="E422" s="84" t="s">
        <v>476</v>
      </c>
      <c r="F422" s="85" t="s">
        <v>155</v>
      </c>
      <c r="G422" s="87">
        <v>10</v>
      </c>
      <c r="H422" s="87">
        <v>10</v>
      </c>
    </row>
    <row r="423" spans="1:8" ht="47.25">
      <c r="A423" s="112" t="s">
        <v>477</v>
      </c>
      <c r="B423" s="113">
        <v>917</v>
      </c>
      <c r="C423" s="114">
        <v>1</v>
      </c>
      <c r="D423" s="114">
        <v>13</v>
      </c>
      <c r="E423" s="84" t="s">
        <v>478</v>
      </c>
      <c r="F423" s="85" t="s">
        <v>147</v>
      </c>
      <c r="G423" s="87">
        <v>103.5</v>
      </c>
      <c r="H423" s="87">
        <v>103.5</v>
      </c>
    </row>
    <row r="424" spans="1:8" ht="47.25">
      <c r="A424" s="112" t="s">
        <v>493</v>
      </c>
      <c r="B424" s="113">
        <v>917</v>
      </c>
      <c r="C424" s="114">
        <v>1</v>
      </c>
      <c r="D424" s="114">
        <v>13</v>
      </c>
      <c r="E424" s="84" t="s">
        <v>494</v>
      </c>
      <c r="F424" s="85" t="s">
        <v>147</v>
      </c>
      <c r="G424" s="87">
        <v>33.5</v>
      </c>
      <c r="H424" s="87">
        <v>33.5</v>
      </c>
    </row>
    <row r="425" spans="1:8" ht="63">
      <c r="A425" s="112" t="s">
        <v>495</v>
      </c>
      <c r="B425" s="113">
        <v>917</v>
      </c>
      <c r="C425" s="114">
        <v>1</v>
      </c>
      <c r="D425" s="114">
        <v>13</v>
      </c>
      <c r="E425" s="84" t="s">
        <v>496</v>
      </c>
      <c r="F425" s="85" t="s">
        <v>147</v>
      </c>
      <c r="G425" s="87">
        <v>33.5</v>
      </c>
      <c r="H425" s="87">
        <v>33.5</v>
      </c>
    </row>
    <row r="426" spans="1:8" ht="31.5">
      <c r="A426" s="112" t="s">
        <v>497</v>
      </c>
      <c r="B426" s="113">
        <v>917</v>
      </c>
      <c r="C426" s="114">
        <v>1</v>
      </c>
      <c r="D426" s="114">
        <v>13</v>
      </c>
      <c r="E426" s="84" t="s">
        <v>498</v>
      </c>
      <c r="F426" s="85" t="s">
        <v>147</v>
      </c>
      <c r="G426" s="87">
        <v>30.5</v>
      </c>
      <c r="H426" s="87">
        <v>30.5</v>
      </c>
    </row>
    <row r="427" spans="1:8" ht="31.5">
      <c r="A427" s="112" t="s">
        <v>154</v>
      </c>
      <c r="B427" s="113">
        <v>917</v>
      </c>
      <c r="C427" s="114">
        <v>1</v>
      </c>
      <c r="D427" s="114">
        <v>13</v>
      </c>
      <c r="E427" s="84" t="s">
        <v>498</v>
      </c>
      <c r="F427" s="85" t="s">
        <v>155</v>
      </c>
      <c r="G427" s="87">
        <v>30.5</v>
      </c>
      <c r="H427" s="87">
        <v>30.5</v>
      </c>
    </row>
    <row r="428" spans="1:8">
      <c r="A428" s="112" t="s">
        <v>499</v>
      </c>
      <c r="B428" s="113">
        <v>917</v>
      </c>
      <c r="C428" s="114">
        <v>1</v>
      </c>
      <c r="D428" s="114">
        <v>13</v>
      </c>
      <c r="E428" s="84" t="s">
        <v>500</v>
      </c>
      <c r="F428" s="85" t="s">
        <v>147</v>
      </c>
      <c r="G428" s="87">
        <v>3</v>
      </c>
      <c r="H428" s="87">
        <v>3</v>
      </c>
    </row>
    <row r="429" spans="1:8" ht="31.5">
      <c r="A429" s="112" t="s">
        <v>154</v>
      </c>
      <c r="B429" s="113">
        <v>917</v>
      </c>
      <c r="C429" s="114">
        <v>1</v>
      </c>
      <c r="D429" s="114">
        <v>13</v>
      </c>
      <c r="E429" s="84" t="s">
        <v>500</v>
      </c>
      <c r="F429" s="85" t="s">
        <v>155</v>
      </c>
      <c r="G429" s="87">
        <v>3</v>
      </c>
      <c r="H429" s="87">
        <v>3</v>
      </c>
    </row>
    <row r="430" spans="1:8" ht="31.5">
      <c r="A430" s="112" t="s">
        <v>501</v>
      </c>
      <c r="B430" s="113">
        <v>917</v>
      </c>
      <c r="C430" s="114">
        <v>1</v>
      </c>
      <c r="D430" s="114">
        <v>13</v>
      </c>
      <c r="E430" s="84" t="s">
        <v>502</v>
      </c>
      <c r="F430" s="85" t="s">
        <v>147</v>
      </c>
      <c r="G430" s="87">
        <v>70</v>
      </c>
      <c r="H430" s="87">
        <v>70</v>
      </c>
    </row>
    <row r="431" spans="1:8" ht="54" customHeight="1">
      <c r="A431" s="112" t="s">
        <v>503</v>
      </c>
      <c r="B431" s="113">
        <v>917</v>
      </c>
      <c r="C431" s="114">
        <v>1</v>
      </c>
      <c r="D431" s="114">
        <v>13</v>
      </c>
      <c r="E431" s="84" t="s">
        <v>504</v>
      </c>
      <c r="F431" s="85" t="s">
        <v>147</v>
      </c>
      <c r="G431" s="87">
        <v>70</v>
      </c>
      <c r="H431" s="87">
        <v>70</v>
      </c>
    </row>
    <row r="432" spans="1:8" ht="47.25">
      <c r="A432" s="112" t="s">
        <v>505</v>
      </c>
      <c r="B432" s="113">
        <v>917</v>
      </c>
      <c r="C432" s="114">
        <v>1</v>
      </c>
      <c r="D432" s="114">
        <v>13</v>
      </c>
      <c r="E432" s="84" t="s">
        <v>506</v>
      </c>
      <c r="F432" s="85" t="s">
        <v>147</v>
      </c>
      <c r="G432" s="87">
        <v>30</v>
      </c>
      <c r="H432" s="87">
        <v>30</v>
      </c>
    </row>
    <row r="433" spans="1:8" ht="31.5">
      <c r="A433" s="112" t="s">
        <v>154</v>
      </c>
      <c r="B433" s="113">
        <v>917</v>
      </c>
      <c r="C433" s="114">
        <v>1</v>
      </c>
      <c r="D433" s="114">
        <v>13</v>
      </c>
      <c r="E433" s="84" t="s">
        <v>506</v>
      </c>
      <c r="F433" s="85" t="s">
        <v>155</v>
      </c>
      <c r="G433" s="87">
        <v>30</v>
      </c>
      <c r="H433" s="87">
        <v>30</v>
      </c>
    </row>
    <row r="434" spans="1:8" ht="47.25">
      <c r="A434" s="112" t="s">
        <v>507</v>
      </c>
      <c r="B434" s="113">
        <v>917</v>
      </c>
      <c r="C434" s="114">
        <v>1</v>
      </c>
      <c r="D434" s="114">
        <v>13</v>
      </c>
      <c r="E434" s="84" t="s">
        <v>508</v>
      </c>
      <c r="F434" s="85" t="s">
        <v>147</v>
      </c>
      <c r="G434" s="87">
        <v>10</v>
      </c>
      <c r="H434" s="87">
        <v>10</v>
      </c>
    </row>
    <row r="435" spans="1:8" ht="31.5">
      <c r="A435" s="112" t="s">
        <v>154</v>
      </c>
      <c r="B435" s="113">
        <v>917</v>
      </c>
      <c r="C435" s="114">
        <v>1</v>
      </c>
      <c r="D435" s="114">
        <v>13</v>
      </c>
      <c r="E435" s="84" t="s">
        <v>508</v>
      </c>
      <c r="F435" s="85" t="s">
        <v>155</v>
      </c>
      <c r="G435" s="87">
        <v>10</v>
      </c>
      <c r="H435" s="87">
        <v>10</v>
      </c>
    </row>
    <row r="436" spans="1:8" ht="78.75">
      <c r="A436" s="112" t="s">
        <v>509</v>
      </c>
      <c r="B436" s="113">
        <v>917</v>
      </c>
      <c r="C436" s="114">
        <v>1</v>
      </c>
      <c r="D436" s="114">
        <v>13</v>
      </c>
      <c r="E436" s="84" t="s">
        <v>510</v>
      </c>
      <c r="F436" s="85" t="s">
        <v>147</v>
      </c>
      <c r="G436" s="87">
        <v>5</v>
      </c>
      <c r="H436" s="87">
        <v>5</v>
      </c>
    </row>
    <row r="437" spans="1:8" ht="31.5">
      <c r="A437" s="112" t="s">
        <v>154</v>
      </c>
      <c r="B437" s="113">
        <v>917</v>
      </c>
      <c r="C437" s="114">
        <v>1</v>
      </c>
      <c r="D437" s="114">
        <v>13</v>
      </c>
      <c r="E437" s="84" t="s">
        <v>510</v>
      </c>
      <c r="F437" s="85" t="s">
        <v>155</v>
      </c>
      <c r="G437" s="87">
        <v>5</v>
      </c>
      <c r="H437" s="87">
        <v>5</v>
      </c>
    </row>
    <row r="438" spans="1:8" ht="47.25">
      <c r="A438" s="112" t="s">
        <v>511</v>
      </c>
      <c r="B438" s="113">
        <v>917</v>
      </c>
      <c r="C438" s="114">
        <v>1</v>
      </c>
      <c r="D438" s="114">
        <v>13</v>
      </c>
      <c r="E438" s="84" t="s">
        <v>512</v>
      </c>
      <c r="F438" s="85" t="s">
        <v>147</v>
      </c>
      <c r="G438" s="87">
        <v>10</v>
      </c>
      <c r="H438" s="87">
        <v>10</v>
      </c>
    </row>
    <row r="439" spans="1:8" ht="31.5">
      <c r="A439" s="112" t="s">
        <v>154</v>
      </c>
      <c r="B439" s="113">
        <v>917</v>
      </c>
      <c r="C439" s="114">
        <v>1</v>
      </c>
      <c r="D439" s="114">
        <v>13</v>
      </c>
      <c r="E439" s="84" t="s">
        <v>512</v>
      </c>
      <c r="F439" s="85" t="s">
        <v>155</v>
      </c>
      <c r="G439" s="87">
        <v>10</v>
      </c>
      <c r="H439" s="87">
        <v>10</v>
      </c>
    </row>
    <row r="440" spans="1:8" ht="63">
      <c r="A440" s="112" t="s">
        <v>513</v>
      </c>
      <c r="B440" s="113">
        <v>917</v>
      </c>
      <c r="C440" s="114">
        <v>1</v>
      </c>
      <c r="D440" s="114">
        <v>13</v>
      </c>
      <c r="E440" s="84" t="s">
        <v>514</v>
      </c>
      <c r="F440" s="85" t="s">
        <v>147</v>
      </c>
      <c r="G440" s="87">
        <v>15</v>
      </c>
      <c r="H440" s="87">
        <v>15</v>
      </c>
    </row>
    <row r="441" spans="1:8" ht="31.5">
      <c r="A441" s="112" t="s">
        <v>154</v>
      </c>
      <c r="B441" s="113">
        <v>917</v>
      </c>
      <c r="C441" s="114">
        <v>1</v>
      </c>
      <c r="D441" s="114">
        <v>13</v>
      </c>
      <c r="E441" s="84" t="s">
        <v>514</v>
      </c>
      <c r="F441" s="85" t="s">
        <v>155</v>
      </c>
      <c r="G441" s="87">
        <v>15</v>
      </c>
      <c r="H441" s="87">
        <v>15</v>
      </c>
    </row>
    <row r="442" spans="1:8">
      <c r="A442" s="112" t="s">
        <v>704</v>
      </c>
      <c r="B442" s="113">
        <v>917</v>
      </c>
      <c r="C442" s="114">
        <v>2</v>
      </c>
      <c r="D442" s="114">
        <v>0</v>
      </c>
      <c r="E442" s="84" t="s">
        <v>147</v>
      </c>
      <c r="F442" s="85" t="s">
        <v>147</v>
      </c>
      <c r="G442" s="87">
        <v>36</v>
      </c>
      <c r="H442" s="87">
        <v>36</v>
      </c>
    </row>
    <row r="443" spans="1:8">
      <c r="A443" s="112" t="s">
        <v>657</v>
      </c>
      <c r="B443" s="113">
        <v>917</v>
      </c>
      <c r="C443" s="114">
        <v>2</v>
      </c>
      <c r="D443" s="114">
        <v>4</v>
      </c>
      <c r="E443" s="84" t="s">
        <v>147</v>
      </c>
      <c r="F443" s="85" t="s">
        <v>147</v>
      </c>
      <c r="G443" s="87">
        <v>36</v>
      </c>
      <c r="H443" s="87">
        <v>36</v>
      </c>
    </row>
    <row r="444" spans="1:8">
      <c r="A444" s="112" t="s">
        <v>620</v>
      </c>
      <c r="B444" s="113">
        <v>917</v>
      </c>
      <c r="C444" s="114">
        <v>2</v>
      </c>
      <c r="D444" s="114">
        <v>4</v>
      </c>
      <c r="E444" s="84" t="s">
        <v>621</v>
      </c>
      <c r="F444" s="85" t="s">
        <v>147</v>
      </c>
      <c r="G444" s="87">
        <v>36</v>
      </c>
      <c r="H444" s="87">
        <v>36</v>
      </c>
    </row>
    <row r="445" spans="1:8" ht="31.5">
      <c r="A445" s="112" t="s">
        <v>653</v>
      </c>
      <c r="B445" s="113">
        <v>917</v>
      </c>
      <c r="C445" s="114">
        <v>2</v>
      </c>
      <c r="D445" s="114">
        <v>4</v>
      </c>
      <c r="E445" s="84" t="s">
        <v>654</v>
      </c>
      <c r="F445" s="85" t="s">
        <v>147</v>
      </c>
      <c r="G445" s="87">
        <v>36</v>
      </c>
      <c r="H445" s="87">
        <v>36</v>
      </c>
    </row>
    <row r="446" spans="1:8" ht="64.5" customHeight="1">
      <c r="A446" s="112" t="s">
        <v>655</v>
      </c>
      <c r="B446" s="113">
        <v>917</v>
      </c>
      <c r="C446" s="114">
        <v>2</v>
      </c>
      <c r="D446" s="114">
        <v>4</v>
      </c>
      <c r="E446" s="84" t="s">
        <v>656</v>
      </c>
      <c r="F446" s="85" t="s">
        <v>147</v>
      </c>
      <c r="G446" s="87">
        <v>36</v>
      </c>
      <c r="H446" s="87">
        <v>36</v>
      </c>
    </row>
    <row r="447" spans="1:8" ht="31.5">
      <c r="A447" s="112" t="s">
        <v>154</v>
      </c>
      <c r="B447" s="113">
        <v>917</v>
      </c>
      <c r="C447" s="114">
        <v>2</v>
      </c>
      <c r="D447" s="114">
        <v>4</v>
      </c>
      <c r="E447" s="84" t="s">
        <v>656</v>
      </c>
      <c r="F447" s="85" t="s">
        <v>155</v>
      </c>
      <c r="G447" s="87">
        <v>36</v>
      </c>
      <c r="H447" s="87">
        <v>36</v>
      </c>
    </row>
    <row r="448" spans="1:8">
      <c r="A448" s="112" t="s">
        <v>706</v>
      </c>
      <c r="B448" s="113">
        <v>917</v>
      </c>
      <c r="C448" s="114">
        <v>4</v>
      </c>
      <c r="D448" s="114">
        <v>0</v>
      </c>
      <c r="E448" s="84" t="s">
        <v>147</v>
      </c>
      <c r="F448" s="85" t="s">
        <v>147</v>
      </c>
      <c r="G448" s="87">
        <v>1620.1</v>
      </c>
      <c r="H448" s="87">
        <v>1620.1</v>
      </c>
    </row>
    <row r="449" spans="1:8">
      <c r="A449" s="112" t="s">
        <v>320</v>
      </c>
      <c r="B449" s="113">
        <v>917</v>
      </c>
      <c r="C449" s="114">
        <v>4</v>
      </c>
      <c r="D449" s="114">
        <v>5</v>
      </c>
      <c r="E449" s="84" t="s">
        <v>147</v>
      </c>
      <c r="F449" s="85" t="s">
        <v>147</v>
      </c>
      <c r="G449" s="87">
        <v>1570.1</v>
      </c>
      <c r="H449" s="87">
        <v>1570.1</v>
      </c>
    </row>
    <row r="450" spans="1:8" ht="63">
      <c r="A450" s="112" t="s">
        <v>301</v>
      </c>
      <c r="B450" s="113">
        <v>917</v>
      </c>
      <c r="C450" s="114">
        <v>4</v>
      </c>
      <c r="D450" s="114">
        <v>5</v>
      </c>
      <c r="E450" s="84" t="s">
        <v>302</v>
      </c>
      <c r="F450" s="85" t="s">
        <v>147</v>
      </c>
      <c r="G450" s="87">
        <v>1570.1</v>
      </c>
      <c r="H450" s="87">
        <v>1570.1</v>
      </c>
    </row>
    <row r="451" spans="1:8" ht="47.25">
      <c r="A451" s="112" t="s">
        <v>314</v>
      </c>
      <c r="B451" s="113">
        <v>917</v>
      </c>
      <c r="C451" s="114">
        <v>4</v>
      </c>
      <c r="D451" s="114">
        <v>5</v>
      </c>
      <c r="E451" s="84" t="s">
        <v>315</v>
      </c>
      <c r="F451" s="85" t="s">
        <v>147</v>
      </c>
      <c r="G451" s="87">
        <v>1570.1</v>
      </c>
      <c r="H451" s="87">
        <v>1570.1</v>
      </c>
    </row>
    <row r="452" spans="1:8" ht="31.5">
      <c r="A452" s="112" t="s">
        <v>316</v>
      </c>
      <c r="B452" s="113">
        <v>917</v>
      </c>
      <c r="C452" s="114">
        <v>4</v>
      </c>
      <c r="D452" s="114">
        <v>5</v>
      </c>
      <c r="E452" s="84" t="s">
        <v>317</v>
      </c>
      <c r="F452" s="85" t="s">
        <v>147</v>
      </c>
      <c r="G452" s="87">
        <v>1570.1</v>
      </c>
      <c r="H452" s="87">
        <v>1570.1</v>
      </c>
    </row>
    <row r="453" spans="1:8" ht="78.75">
      <c r="A453" s="112" t="s">
        <v>318</v>
      </c>
      <c r="B453" s="113">
        <v>917</v>
      </c>
      <c r="C453" s="114">
        <v>4</v>
      </c>
      <c r="D453" s="114">
        <v>5</v>
      </c>
      <c r="E453" s="84" t="s">
        <v>319</v>
      </c>
      <c r="F453" s="85" t="s">
        <v>147</v>
      </c>
      <c r="G453" s="87">
        <v>1570.1</v>
      </c>
      <c r="H453" s="87">
        <v>1570.1</v>
      </c>
    </row>
    <row r="454" spans="1:8" ht="31.5">
      <c r="A454" s="112" t="s">
        <v>154</v>
      </c>
      <c r="B454" s="113">
        <v>917</v>
      </c>
      <c r="C454" s="114">
        <v>4</v>
      </c>
      <c r="D454" s="114">
        <v>5</v>
      </c>
      <c r="E454" s="84" t="s">
        <v>319</v>
      </c>
      <c r="F454" s="85" t="s">
        <v>155</v>
      </c>
      <c r="G454" s="87">
        <v>1570.1</v>
      </c>
      <c r="H454" s="87">
        <v>1570.1</v>
      </c>
    </row>
    <row r="455" spans="1:8">
      <c r="A455" s="112" t="s">
        <v>348</v>
      </c>
      <c r="B455" s="113">
        <v>917</v>
      </c>
      <c r="C455" s="114">
        <v>4</v>
      </c>
      <c r="D455" s="114">
        <v>12</v>
      </c>
      <c r="E455" s="84" t="s">
        <v>147</v>
      </c>
      <c r="F455" s="85" t="s">
        <v>147</v>
      </c>
      <c r="G455" s="87">
        <v>50</v>
      </c>
      <c r="H455" s="87">
        <v>50</v>
      </c>
    </row>
    <row r="456" spans="1:8" ht="63">
      <c r="A456" s="112" t="s">
        <v>521</v>
      </c>
      <c r="B456" s="113">
        <v>917</v>
      </c>
      <c r="C456" s="114">
        <v>4</v>
      </c>
      <c r="D456" s="114">
        <v>12</v>
      </c>
      <c r="E456" s="84" t="s">
        <v>522</v>
      </c>
      <c r="F456" s="85" t="s">
        <v>147</v>
      </c>
      <c r="G456" s="87">
        <v>50</v>
      </c>
      <c r="H456" s="87">
        <v>50</v>
      </c>
    </row>
    <row r="457" spans="1:8" ht="47.25">
      <c r="A457" s="112" t="s">
        <v>566</v>
      </c>
      <c r="B457" s="113">
        <v>917</v>
      </c>
      <c r="C457" s="114">
        <v>4</v>
      </c>
      <c r="D457" s="114">
        <v>12</v>
      </c>
      <c r="E457" s="84" t="s">
        <v>567</v>
      </c>
      <c r="F457" s="85" t="s">
        <v>147</v>
      </c>
      <c r="G457" s="87">
        <v>50</v>
      </c>
      <c r="H457" s="87">
        <v>50</v>
      </c>
    </row>
    <row r="458" spans="1:8" ht="31.5">
      <c r="A458" s="112" t="s">
        <v>568</v>
      </c>
      <c r="B458" s="113">
        <v>917</v>
      </c>
      <c r="C458" s="114">
        <v>4</v>
      </c>
      <c r="D458" s="114">
        <v>12</v>
      </c>
      <c r="E458" s="84" t="s">
        <v>569</v>
      </c>
      <c r="F458" s="85" t="s">
        <v>147</v>
      </c>
      <c r="G458" s="87">
        <v>45</v>
      </c>
      <c r="H458" s="87">
        <v>45</v>
      </c>
    </row>
    <row r="459" spans="1:8" ht="31.5">
      <c r="A459" s="112" t="s">
        <v>570</v>
      </c>
      <c r="B459" s="113">
        <v>917</v>
      </c>
      <c r="C459" s="114">
        <v>4</v>
      </c>
      <c r="D459" s="114">
        <v>12</v>
      </c>
      <c r="E459" s="84" t="s">
        <v>571</v>
      </c>
      <c r="F459" s="85" t="s">
        <v>147</v>
      </c>
      <c r="G459" s="87">
        <v>20</v>
      </c>
      <c r="H459" s="87">
        <v>20</v>
      </c>
    </row>
    <row r="460" spans="1:8" ht="31.5">
      <c r="A460" s="112" t="s">
        <v>154</v>
      </c>
      <c r="B460" s="113">
        <v>917</v>
      </c>
      <c r="C460" s="114">
        <v>4</v>
      </c>
      <c r="D460" s="114">
        <v>12</v>
      </c>
      <c r="E460" s="84" t="s">
        <v>571</v>
      </c>
      <c r="F460" s="85" t="s">
        <v>155</v>
      </c>
      <c r="G460" s="87">
        <v>20</v>
      </c>
      <c r="H460" s="87">
        <v>20</v>
      </c>
    </row>
    <row r="461" spans="1:8" ht="31.5">
      <c r="A461" s="112" t="s">
        <v>572</v>
      </c>
      <c r="B461" s="113">
        <v>917</v>
      </c>
      <c r="C461" s="114">
        <v>4</v>
      </c>
      <c r="D461" s="114">
        <v>12</v>
      </c>
      <c r="E461" s="84" t="s">
        <v>573</v>
      </c>
      <c r="F461" s="85" t="s">
        <v>147</v>
      </c>
      <c r="G461" s="87">
        <v>25</v>
      </c>
      <c r="H461" s="87">
        <v>25</v>
      </c>
    </row>
    <row r="462" spans="1:8" ht="31.5">
      <c r="A462" s="112" t="s">
        <v>154</v>
      </c>
      <c r="B462" s="113">
        <v>917</v>
      </c>
      <c r="C462" s="114">
        <v>4</v>
      </c>
      <c r="D462" s="114">
        <v>12</v>
      </c>
      <c r="E462" s="84" t="s">
        <v>573</v>
      </c>
      <c r="F462" s="85" t="s">
        <v>155</v>
      </c>
      <c r="G462" s="87">
        <v>25</v>
      </c>
      <c r="H462" s="87">
        <v>25</v>
      </c>
    </row>
    <row r="463" spans="1:8" ht="47.25">
      <c r="A463" s="112" t="s">
        <v>574</v>
      </c>
      <c r="B463" s="113">
        <v>917</v>
      </c>
      <c r="C463" s="114">
        <v>4</v>
      </c>
      <c r="D463" s="114">
        <v>12</v>
      </c>
      <c r="E463" s="84" t="s">
        <v>575</v>
      </c>
      <c r="F463" s="85" t="s">
        <v>147</v>
      </c>
      <c r="G463" s="87">
        <v>5</v>
      </c>
      <c r="H463" s="87">
        <v>5</v>
      </c>
    </row>
    <row r="464" spans="1:8" ht="31.5">
      <c r="A464" s="112" t="s">
        <v>576</v>
      </c>
      <c r="B464" s="113">
        <v>917</v>
      </c>
      <c r="C464" s="114">
        <v>4</v>
      </c>
      <c r="D464" s="114">
        <v>12</v>
      </c>
      <c r="E464" s="84" t="s">
        <v>577</v>
      </c>
      <c r="F464" s="85" t="s">
        <v>147</v>
      </c>
      <c r="G464" s="87">
        <v>5</v>
      </c>
      <c r="H464" s="87">
        <v>5</v>
      </c>
    </row>
    <row r="465" spans="1:8" ht="31.5">
      <c r="A465" s="112" t="s">
        <v>154</v>
      </c>
      <c r="B465" s="113">
        <v>917</v>
      </c>
      <c r="C465" s="114">
        <v>4</v>
      </c>
      <c r="D465" s="114">
        <v>12</v>
      </c>
      <c r="E465" s="84" t="s">
        <v>577</v>
      </c>
      <c r="F465" s="85" t="s">
        <v>155</v>
      </c>
      <c r="G465" s="87">
        <v>5</v>
      </c>
      <c r="H465" s="87">
        <v>5</v>
      </c>
    </row>
    <row r="466" spans="1:8">
      <c r="A466" s="112" t="s">
        <v>708</v>
      </c>
      <c r="B466" s="113">
        <v>917</v>
      </c>
      <c r="C466" s="114">
        <v>7</v>
      </c>
      <c r="D466" s="114">
        <v>0</v>
      </c>
      <c r="E466" s="84" t="s">
        <v>147</v>
      </c>
      <c r="F466" s="85" t="s">
        <v>147</v>
      </c>
      <c r="G466" s="87">
        <v>441</v>
      </c>
      <c r="H466" s="87">
        <v>444</v>
      </c>
    </row>
    <row r="467" spans="1:8" ht="31.5">
      <c r="A467" s="112" t="s">
        <v>163</v>
      </c>
      <c r="B467" s="113">
        <v>917</v>
      </c>
      <c r="C467" s="114">
        <v>7</v>
      </c>
      <c r="D467" s="114">
        <v>5</v>
      </c>
      <c r="E467" s="84" t="s">
        <v>147</v>
      </c>
      <c r="F467" s="85" t="s">
        <v>147</v>
      </c>
      <c r="G467" s="87">
        <v>191</v>
      </c>
      <c r="H467" s="87">
        <v>194</v>
      </c>
    </row>
    <row r="468" spans="1:8" ht="47.25">
      <c r="A468" s="112" t="s">
        <v>418</v>
      </c>
      <c r="B468" s="113">
        <v>917</v>
      </c>
      <c r="C468" s="114">
        <v>7</v>
      </c>
      <c r="D468" s="114">
        <v>5</v>
      </c>
      <c r="E468" s="84" t="s">
        <v>419</v>
      </c>
      <c r="F468" s="85" t="s">
        <v>147</v>
      </c>
      <c r="G468" s="87">
        <v>191</v>
      </c>
      <c r="H468" s="87">
        <v>194</v>
      </c>
    </row>
    <row r="469" spans="1:8" ht="31.5">
      <c r="A469" s="112" t="s">
        <v>420</v>
      </c>
      <c r="B469" s="113">
        <v>917</v>
      </c>
      <c r="C469" s="114">
        <v>7</v>
      </c>
      <c r="D469" s="114">
        <v>5</v>
      </c>
      <c r="E469" s="84" t="s">
        <v>421</v>
      </c>
      <c r="F469" s="85" t="s">
        <v>147</v>
      </c>
      <c r="G469" s="87">
        <v>191</v>
      </c>
      <c r="H469" s="87">
        <v>194</v>
      </c>
    </row>
    <row r="470" spans="1:8" ht="47.25">
      <c r="A470" s="112" t="s">
        <v>422</v>
      </c>
      <c r="B470" s="113">
        <v>917</v>
      </c>
      <c r="C470" s="114">
        <v>7</v>
      </c>
      <c r="D470" s="114">
        <v>5</v>
      </c>
      <c r="E470" s="84" t="s">
        <v>423</v>
      </c>
      <c r="F470" s="85" t="s">
        <v>147</v>
      </c>
      <c r="G470" s="87">
        <v>191</v>
      </c>
      <c r="H470" s="87">
        <v>194</v>
      </c>
    </row>
    <row r="471" spans="1:8" ht="39" customHeight="1">
      <c r="A471" s="112" t="s">
        <v>424</v>
      </c>
      <c r="B471" s="113">
        <v>917</v>
      </c>
      <c r="C471" s="114">
        <v>7</v>
      </c>
      <c r="D471" s="114">
        <v>5</v>
      </c>
      <c r="E471" s="84" t="s">
        <v>425</v>
      </c>
      <c r="F471" s="85" t="s">
        <v>147</v>
      </c>
      <c r="G471" s="87">
        <v>10</v>
      </c>
      <c r="H471" s="87">
        <v>10</v>
      </c>
    </row>
    <row r="472" spans="1:8" ht="31.5">
      <c r="A472" s="112" t="s">
        <v>154</v>
      </c>
      <c r="B472" s="113">
        <v>917</v>
      </c>
      <c r="C472" s="114">
        <v>7</v>
      </c>
      <c r="D472" s="114">
        <v>5</v>
      </c>
      <c r="E472" s="84" t="s">
        <v>425</v>
      </c>
      <c r="F472" s="85" t="s">
        <v>155</v>
      </c>
      <c r="G472" s="87">
        <v>10</v>
      </c>
      <c r="H472" s="87">
        <v>10</v>
      </c>
    </row>
    <row r="473" spans="1:8" ht="47.25">
      <c r="A473" s="112" t="s">
        <v>426</v>
      </c>
      <c r="B473" s="113">
        <v>917</v>
      </c>
      <c r="C473" s="114">
        <v>7</v>
      </c>
      <c r="D473" s="114">
        <v>5</v>
      </c>
      <c r="E473" s="84" t="s">
        <v>427</v>
      </c>
      <c r="F473" s="85" t="s">
        <v>147</v>
      </c>
      <c r="G473" s="87">
        <v>151</v>
      </c>
      <c r="H473" s="87">
        <v>151</v>
      </c>
    </row>
    <row r="474" spans="1:8" ht="31.5">
      <c r="A474" s="112" t="s">
        <v>154</v>
      </c>
      <c r="B474" s="113">
        <v>917</v>
      </c>
      <c r="C474" s="114">
        <v>7</v>
      </c>
      <c r="D474" s="114">
        <v>5</v>
      </c>
      <c r="E474" s="84" t="s">
        <v>427</v>
      </c>
      <c r="F474" s="85" t="s">
        <v>155</v>
      </c>
      <c r="G474" s="87">
        <v>151</v>
      </c>
      <c r="H474" s="87">
        <v>151</v>
      </c>
    </row>
    <row r="475" spans="1:8" ht="49.5" customHeight="1">
      <c r="A475" s="112" t="s">
        <v>428</v>
      </c>
      <c r="B475" s="113">
        <v>917</v>
      </c>
      <c r="C475" s="114">
        <v>7</v>
      </c>
      <c r="D475" s="114">
        <v>5</v>
      </c>
      <c r="E475" s="84" t="s">
        <v>429</v>
      </c>
      <c r="F475" s="85" t="s">
        <v>147</v>
      </c>
      <c r="G475" s="87">
        <v>30</v>
      </c>
      <c r="H475" s="87">
        <v>33</v>
      </c>
    </row>
    <row r="476" spans="1:8" ht="31.5">
      <c r="A476" s="112" t="s">
        <v>154</v>
      </c>
      <c r="B476" s="113">
        <v>917</v>
      </c>
      <c r="C476" s="114">
        <v>7</v>
      </c>
      <c r="D476" s="114">
        <v>5</v>
      </c>
      <c r="E476" s="84" t="s">
        <v>429</v>
      </c>
      <c r="F476" s="85" t="s">
        <v>155</v>
      </c>
      <c r="G476" s="87">
        <v>30</v>
      </c>
      <c r="H476" s="87">
        <v>33</v>
      </c>
    </row>
    <row r="477" spans="1:8">
      <c r="A477" s="112" t="s">
        <v>251</v>
      </c>
      <c r="B477" s="113">
        <v>917</v>
      </c>
      <c r="C477" s="114">
        <v>7</v>
      </c>
      <c r="D477" s="114">
        <v>7</v>
      </c>
      <c r="E477" s="84" t="s">
        <v>147</v>
      </c>
      <c r="F477" s="85" t="s">
        <v>147</v>
      </c>
      <c r="G477" s="87">
        <v>250</v>
      </c>
      <c r="H477" s="87">
        <v>250</v>
      </c>
    </row>
    <row r="478" spans="1:8" ht="63">
      <c r="A478" s="112" t="s">
        <v>521</v>
      </c>
      <c r="B478" s="113">
        <v>917</v>
      </c>
      <c r="C478" s="114">
        <v>7</v>
      </c>
      <c r="D478" s="114">
        <v>7</v>
      </c>
      <c r="E478" s="84" t="s">
        <v>522</v>
      </c>
      <c r="F478" s="85" t="s">
        <v>147</v>
      </c>
      <c r="G478" s="87">
        <v>250</v>
      </c>
      <c r="H478" s="87">
        <v>250</v>
      </c>
    </row>
    <row r="479" spans="1:8" ht="47.25">
      <c r="A479" s="112" t="s">
        <v>523</v>
      </c>
      <c r="B479" s="113">
        <v>917</v>
      </c>
      <c r="C479" s="114">
        <v>7</v>
      </c>
      <c r="D479" s="114">
        <v>7</v>
      </c>
      <c r="E479" s="84" t="s">
        <v>524</v>
      </c>
      <c r="F479" s="85" t="s">
        <v>147</v>
      </c>
      <c r="G479" s="87">
        <v>166</v>
      </c>
      <c r="H479" s="87">
        <v>166</v>
      </c>
    </row>
    <row r="480" spans="1:8" ht="47.25">
      <c r="A480" s="112" t="s">
        <v>525</v>
      </c>
      <c r="B480" s="113">
        <v>917</v>
      </c>
      <c r="C480" s="114">
        <v>7</v>
      </c>
      <c r="D480" s="114">
        <v>7</v>
      </c>
      <c r="E480" s="84" t="s">
        <v>526</v>
      </c>
      <c r="F480" s="85" t="s">
        <v>147</v>
      </c>
      <c r="G480" s="87">
        <v>166</v>
      </c>
      <c r="H480" s="87">
        <v>166</v>
      </c>
    </row>
    <row r="481" spans="1:8" ht="53.25" customHeight="1">
      <c r="A481" s="112" t="s">
        <v>527</v>
      </c>
      <c r="B481" s="113">
        <v>917</v>
      </c>
      <c r="C481" s="114">
        <v>7</v>
      </c>
      <c r="D481" s="114">
        <v>7</v>
      </c>
      <c r="E481" s="84" t="s">
        <v>528</v>
      </c>
      <c r="F481" s="85" t="s">
        <v>147</v>
      </c>
      <c r="G481" s="87">
        <v>106</v>
      </c>
      <c r="H481" s="87">
        <v>106</v>
      </c>
    </row>
    <row r="482" spans="1:8" ht="31.5">
      <c r="A482" s="112" t="s">
        <v>154</v>
      </c>
      <c r="B482" s="113">
        <v>917</v>
      </c>
      <c r="C482" s="114">
        <v>7</v>
      </c>
      <c r="D482" s="114">
        <v>7</v>
      </c>
      <c r="E482" s="84" t="s">
        <v>528</v>
      </c>
      <c r="F482" s="85" t="s">
        <v>155</v>
      </c>
      <c r="G482" s="87">
        <v>106</v>
      </c>
      <c r="H482" s="87">
        <v>106</v>
      </c>
    </row>
    <row r="483" spans="1:8" ht="47.25">
      <c r="A483" s="112" t="s">
        <v>694</v>
      </c>
      <c r="B483" s="113">
        <v>917</v>
      </c>
      <c r="C483" s="114">
        <v>7</v>
      </c>
      <c r="D483" s="114">
        <v>7</v>
      </c>
      <c r="E483" s="84" t="s">
        <v>695</v>
      </c>
      <c r="F483" s="85" t="s">
        <v>147</v>
      </c>
      <c r="G483" s="87">
        <v>40</v>
      </c>
      <c r="H483" s="87">
        <v>40</v>
      </c>
    </row>
    <row r="484" spans="1:8" ht="31.5">
      <c r="A484" s="112" t="s">
        <v>154</v>
      </c>
      <c r="B484" s="113">
        <v>917</v>
      </c>
      <c r="C484" s="114">
        <v>7</v>
      </c>
      <c r="D484" s="114">
        <v>7</v>
      </c>
      <c r="E484" s="84" t="s">
        <v>695</v>
      </c>
      <c r="F484" s="85" t="s">
        <v>155</v>
      </c>
      <c r="G484" s="87">
        <v>40</v>
      </c>
      <c r="H484" s="87">
        <v>40</v>
      </c>
    </row>
    <row r="485" spans="1:8" ht="47.25">
      <c r="A485" s="112" t="s">
        <v>529</v>
      </c>
      <c r="B485" s="113">
        <v>917</v>
      </c>
      <c r="C485" s="114">
        <v>7</v>
      </c>
      <c r="D485" s="114">
        <v>7</v>
      </c>
      <c r="E485" s="84" t="s">
        <v>530</v>
      </c>
      <c r="F485" s="85" t="s">
        <v>147</v>
      </c>
      <c r="G485" s="87">
        <v>20</v>
      </c>
      <c r="H485" s="87">
        <v>20</v>
      </c>
    </row>
    <row r="486" spans="1:8" ht="31.5">
      <c r="A486" s="112" t="s">
        <v>154</v>
      </c>
      <c r="B486" s="113">
        <v>917</v>
      </c>
      <c r="C486" s="114">
        <v>7</v>
      </c>
      <c r="D486" s="114">
        <v>7</v>
      </c>
      <c r="E486" s="84" t="s">
        <v>530</v>
      </c>
      <c r="F486" s="85" t="s">
        <v>155</v>
      </c>
      <c r="G486" s="87">
        <v>20</v>
      </c>
      <c r="H486" s="87">
        <v>20</v>
      </c>
    </row>
    <row r="487" spans="1:8" ht="66" customHeight="1">
      <c r="A487" s="112" t="s">
        <v>558</v>
      </c>
      <c r="B487" s="113">
        <v>917</v>
      </c>
      <c r="C487" s="114">
        <v>7</v>
      </c>
      <c r="D487" s="114">
        <v>7</v>
      </c>
      <c r="E487" s="84" t="s">
        <v>559</v>
      </c>
      <c r="F487" s="85" t="s">
        <v>147</v>
      </c>
      <c r="G487" s="87">
        <v>84</v>
      </c>
      <c r="H487" s="87">
        <v>84</v>
      </c>
    </row>
    <row r="488" spans="1:8" ht="47.25">
      <c r="A488" s="112" t="s">
        <v>560</v>
      </c>
      <c r="B488" s="113">
        <v>917</v>
      </c>
      <c r="C488" s="114">
        <v>7</v>
      </c>
      <c r="D488" s="114">
        <v>7</v>
      </c>
      <c r="E488" s="84" t="s">
        <v>561</v>
      </c>
      <c r="F488" s="85" t="s">
        <v>147</v>
      </c>
      <c r="G488" s="87">
        <v>84</v>
      </c>
      <c r="H488" s="87">
        <v>84</v>
      </c>
    </row>
    <row r="489" spans="1:8" ht="31.5">
      <c r="A489" s="112" t="s">
        <v>562</v>
      </c>
      <c r="B489" s="113">
        <v>917</v>
      </c>
      <c r="C489" s="114">
        <v>7</v>
      </c>
      <c r="D489" s="114">
        <v>7</v>
      </c>
      <c r="E489" s="84" t="s">
        <v>563</v>
      </c>
      <c r="F489" s="85" t="s">
        <v>147</v>
      </c>
      <c r="G489" s="87">
        <v>54</v>
      </c>
      <c r="H489" s="87">
        <v>54</v>
      </c>
    </row>
    <row r="490" spans="1:8" ht="31.5">
      <c r="A490" s="112" t="s">
        <v>154</v>
      </c>
      <c r="B490" s="113">
        <v>917</v>
      </c>
      <c r="C490" s="114">
        <v>7</v>
      </c>
      <c r="D490" s="114">
        <v>7</v>
      </c>
      <c r="E490" s="84" t="s">
        <v>563</v>
      </c>
      <c r="F490" s="85" t="s">
        <v>155</v>
      </c>
      <c r="G490" s="87">
        <v>54</v>
      </c>
      <c r="H490" s="87">
        <v>54</v>
      </c>
    </row>
    <row r="491" spans="1:8" ht="31.5">
      <c r="A491" s="112" t="s">
        <v>564</v>
      </c>
      <c r="B491" s="113">
        <v>917</v>
      </c>
      <c r="C491" s="114">
        <v>7</v>
      </c>
      <c r="D491" s="114">
        <v>7</v>
      </c>
      <c r="E491" s="84" t="s">
        <v>565</v>
      </c>
      <c r="F491" s="85" t="s">
        <v>147</v>
      </c>
      <c r="G491" s="87">
        <v>30</v>
      </c>
      <c r="H491" s="87">
        <v>30</v>
      </c>
    </row>
    <row r="492" spans="1:8" ht="31.5">
      <c r="A492" s="112" t="s">
        <v>154</v>
      </c>
      <c r="B492" s="113">
        <v>917</v>
      </c>
      <c r="C492" s="114">
        <v>7</v>
      </c>
      <c r="D492" s="114">
        <v>7</v>
      </c>
      <c r="E492" s="84" t="s">
        <v>565</v>
      </c>
      <c r="F492" s="85" t="s">
        <v>155</v>
      </c>
      <c r="G492" s="87">
        <v>30</v>
      </c>
      <c r="H492" s="87">
        <v>30</v>
      </c>
    </row>
    <row r="493" spans="1:8">
      <c r="A493" s="112" t="s">
        <v>710</v>
      </c>
      <c r="B493" s="113">
        <v>917</v>
      </c>
      <c r="C493" s="114">
        <v>9</v>
      </c>
      <c r="D493" s="114">
        <v>0</v>
      </c>
      <c r="E493" s="84" t="s">
        <v>147</v>
      </c>
      <c r="F493" s="85" t="s">
        <v>147</v>
      </c>
      <c r="G493" s="87">
        <v>144.19999999999999</v>
      </c>
      <c r="H493" s="87">
        <v>99</v>
      </c>
    </row>
    <row r="494" spans="1:8">
      <c r="A494" s="112" t="s">
        <v>584</v>
      </c>
      <c r="B494" s="113">
        <v>917</v>
      </c>
      <c r="C494" s="114">
        <v>9</v>
      </c>
      <c r="D494" s="114">
        <v>9</v>
      </c>
      <c r="E494" s="84" t="s">
        <v>147</v>
      </c>
      <c r="F494" s="85" t="s">
        <v>147</v>
      </c>
      <c r="G494" s="87">
        <v>144.19999999999999</v>
      </c>
      <c r="H494" s="87">
        <v>99</v>
      </c>
    </row>
    <row r="495" spans="1:8" ht="47.25">
      <c r="A495" s="112" t="s">
        <v>578</v>
      </c>
      <c r="B495" s="113">
        <v>917</v>
      </c>
      <c r="C495" s="114">
        <v>9</v>
      </c>
      <c r="D495" s="114">
        <v>9</v>
      </c>
      <c r="E495" s="84" t="s">
        <v>579</v>
      </c>
      <c r="F495" s="85" t="s">
        <v>147</v>
      </c>
      <c r="G495" s="87">
        <v>144.19999999999999</v>
      </c>
      <c r="H495" s="87">
        <v>99</v>
      </c>
    </row>
    <row r="496" spans="1:8" ht="47.25">
      <c r="A496" s="112" t="s">
        <v>580</v>
      </c>
      <c r="B496" s="113">
        <v>917</v>
      </c>
      <c r="C496" s="114">
        <v>9</v>
      </c>
      <c r="D496" s="114">
        <v>9</v>
      </c>
      <c r="E496" s="84" t="s">
        <v>581</v>
      </c>
      <c r="F496" s="85" t="s">
        <v>147</v>
      </c>
      <c r="G496" s="87">
        <v>144.19999999999999</v>
      </c>
      <c r="H496" s="87">
        <v>99</v>
      </c>
    </row>
    <row r="497" spans="1:8" ht="52.5" customHeight="1">
      <c r="A497" s="112" t="s">
        <v>582</v>
      </c>
      <c r="B497" s="113">
        <v>917</v>
      </c>
      <c r="C497" s="114">
        <v>9</v>
      </c>
      <c r="D497" s="114">
        <v>9</v>
      </c>
      <c r="E497" s="84" t="s">
        <v>583</v>
      </c>
      <c r="F497" s="85" t="s">
        <v>147</v>
      </c>
      <c r="G497" s="87">
        <v>63.2</v>
      </c>
      <c r="H497" s="87">
        <v>69</v>
      </c>
    </row>
    <row r="498" spans="1:8">
      <c r="A498" s="112" t="s">
        <v>172</v>
      </c>
      <c r="B498" s="113">
        <v>917</v>
      </c>
      <c r="C498" s="114">
        <v>9</v>
      </c>
      <c r="D498" s="114">
        <v>9</v>
      </c>
      <c r="E498" s="84" t="s">
        <v>583</v>
      </c>
      <c r="F498" s="85" t="s">
        <v>173</v>
      </c>
      <c r="G498" s="87">
        <v>63.2</v>
      </c>
      <c r="H498" s="87">
        <v>69</v>
      </c>
    </row>
    <row r="499" spans="1:8" ht="47.25">
      <c r="A499" s="112" t="s">
        <v>585</v>
      </c>
      <c r="B499" s="113">
        <v>917</v>
      </c>
      <c r="C499" s="114">
        <v>9</v>
      </c>
      <c r="D499" s="114">
        <v>9</v>
      </c>
      <c r="E499" s="84" t="s">
        <v>586</v>
      </c>
      <c r="F499" s="85" t="s">
        <v>147</v>
      </c>
      <c r="G499" s="87">
        <v>25</v>
      </c>
      <c r="H499" s="87">
        <v>30</v>
      </c>
    </row>
    <row r="500" spans="1:8" ht="31.5">
      <c r="A500" s="112" t="s">
        <v>154</v>
      </c>
      <c r="B500" s="113">
        <v>917</v>
      </c>
      <c r="C500" s="114">
        <v>9</v>
      </c>
      <c r="D500" s="114">
        <v>9</v>
      </c>
      <c r="E500" s="84" t="s">
        <v>586</v>
      </c>
      <c r="F500" s="85" t="s">
        <v>155</v>
      </c>
      <c r="G500" s="87">
        <v>25</v>
      </c>
      <c r="H500" s="87">
        <v>30</v>
      </c>
    </row>
    <row r="501" spans="1:8" ht="31.5">
      <c r="A501" s="112" t="s">
        <v>587</v>
      </c>
      <c r="B501" s="113">
        <v>917</v>
      </c>
      <c r="C501" s="114">
        <v>9</v>
      </c>
      <c r="D501" s="114">
        <v>9</v>
      </c>
      <c r="E501" s="84" t="s">
        <v>588</v>
      </c>
      <c r="F501" s="85" t="s">
        <v>147</v>
      </c>
      <c r="G501" s="87">
        <v>56</v>
      </c>
      <c r="H501" s="87">
        <v>0</v>
      </c>
    </row>
    <row r="502" spans="1:8" ht="31.5">
      <c r="A502" s="112" t="s">
        <v>154</v>
      </c>
      <c r="B502" s="113">
        <v>917</v>
      </c>
      <c r="C502" s="114">
        <v>9</v>
      </c>
      <c r="D502" s="114">
        <v>9</v>
      </c>
      <c r="E502" s="84" t="s">
        <v>588</v>
      </c>
      <c r="F502" s="85" t="s">
        <v>155</v>
      </c>
      <c r="G502" s="87">
        <v>56</v>
      </c>
      <c r="H502" s="87">
        <v>0</v>
      </c>
    </row>
    <row r="503" spans="1:8">
      <c r="A503" s="112" t="s">
        <v>711</v>
      </c>
      <c r="B503" s="113">
        <v>917</v>
      </c>
      <c r="C503" s="114">
        <v>10</v>
      </c>
      <c r="D503" s="114">
        <v>0</v>
      </c>
      <c r="E503" s="84" t="s">
        <v>147</v>
      </c>
      <c r="F503" s="85" t="s">
        <v>147</v>
      </c>
      <c r="G503" s="87">
        <v>7543.5</v>
      </c>
      <c r="H503" s="87">
        <v>7543.5</v>
      </c>
    </row>
    <row r="504" spans="1:8">
      <c r="A504" s="112" t="s">
        <v>434</v>
      </c>
      <c r="B504" s="113">
        <v>917</v>
      </c>
      <c r="C504" s="114">
        <v>10</v>
      </c>
      <c r="D504" s="114">
        <v>1</v>
      </c>
      <c r="E504" s="84" t="s">
        <v>147</v>
      </c>
      <c r="F504" s="85" t="s">
        <v>147</v>
      </c>
      <c r="G504" s="87">
        <v>6901.5</v>
      </c>
      <c r="H504" s="87">
        <v>6901.5</v>
      </c>
    </row>
    <row r="505" spans="1:8" ht="47.25">
      <c r="A505" s="112" t="s">
        <v>418</v>
      </c>
      <c r="B505" s="113">
        <v>917</v>
      </c>
      <c r="C505" s="114">
        <v>10</v>
      </c>
      <c r="D505" s="114">
        <v>1</v>
      </c>
      <c r="E505" s="84" t="s">
        <v>419</v>
      </c>
      <c r="F505" s="85" t="s">
        <v>147</v>
      </c>
      <c r="G505" s="87">
        <v>6901.5</v>
      </c>
      <c r="H505" s="87">
        <v>6901.5</v>
      </c>
    </row>
    <row r="506" spans="1:8" ht="31.5">
      <c r="A506" s="112" t="s">
        <v>420</v>
      </c>
      <c r="B506" s="113">
        <v>917</v>
      </c>
      <c r="C506" s="114">
        <v>10</v>
      </c>
      <c r="D506" s="114">
        <v>1</v>
      </c>
      <c r="E506" s="84" t="s">
        <v>421</v>
      </c>
      <c r="F506" s="85" t="s">
        <v>147</v>
      </c>
      <c r="G506" s="87">
        <v>6901.5</v>
      </c>
      <c r="H506" s="87">
        <v>6901.5</v>
      </c>
    </row>
    <row r="507" spans="1:8" ht="31.5">
      <c r="A507" s="112" t="s">
        <v>430</v>
      </c>
      <c r="B507" s="113">
        <v>917</v>
      </c>
      <c r="C507" s="114">
        <v>10</v>
      </c>
      <c r="D507" s="114">
        <v>1</v>
      </c>
      <c r="E507" s="84" t="s">
        <v>431</v>
      </c>
      <c r="F507" s="85" t="s">
        <v>147</v>
      </c>
      <c r="G507" s="87">
        <v>6901.5</v>
      </c>
      <c r="H507" s="87">
        <v>6901.5</v>
      </c>
    </row>
    <row r="508" spans="1:8" ht="110.25">
      <c r="A508" s="112" t="s">
        <v>432</v>
      </c>
      <c r="B508" s="113">
        <v>917</v>
      </c>
      <c r="C508" s="114">
        <v>10</v>
      </c>
      <c r="D508" s="114">
        <v>1</v>
      </c>
      <c r="E508" s="84" t="s">
        <v>433</v>
      </c>
      <c r="F508" s="85" t="s">
        <v>147</v>
      </c>
      <c r="G508" s="87">
        <v>6901.5</v>
      </c>
      <c r="H508" s="87">
        <v>6901.5</v>
      </c>
    </row>
    <row r="509" spans="1:8">
      <c r="A509" s="112" t="s">
        <v>172</v>
      </c>
      <c r="B509" s="113">
        <v>917</v>
      </c>
      <c r="C509" s="114">
        <v>10</v>
      </c>
      <c r="D509" s="114">
        <v>1</v>
      </c>
      <c r="E509" s="84" t="s">
        <v>433</v>
      </c>
      <c r="F509" s="85" t="s">
        <v>173</v>
      </c>
      <c r="G509" s="87">
        <v>6901.5</v>
      </c>
      <c r="H509" s="87">
        <v>6901.5</v>
      </c>
    </row>
    <row r="510" spans="1:8">
      <c r="A510" s="112" t="s">
        <v>341</v>
      </c>
      <c r="B510" s="113">
        <v>917</v>
      </c>
      <c r="C510" s="114">
        <v>10</v>
      </c>
      <c r="D510" s="114">
        <v>3</v>
      </c>
      <c r="E510" s="84" t="s">
        <v>147</v>
      </c>
      <c r="F510" s="85" t="s">
        <v>147</v>
      </c>
      <c r="G510" s="87">
        <v>537</v>
      </c>
      <c r="H510" s="87">
        <v>537</v>
      </c>
    </row>
    <row r="511" spans="1:8" ht="63">
      <c r="A511" s="112" t="s">
        <v>521</v>
      </c>
      <c r="B511" s="113">
        <v>917</v>
      </c>
      <c r="C511" s="114">
        <v>10</v>
      </c>
      <c r="D511" s="114">
        <v>3</v>
      </c>
      <c r="E511" s="84" t="s">
        <v>522</v>
      </c>
      <c r="F511" s="85" t="s">
        <v>147</v>
      </c>
      <c r="G511" s="87">
        <v>537</v>
      </c>
      <c r="H511" s="87">
        <v>537</v>
      </c>
    </row>
    <row r="512" spans="1:8" ht="31.5">
      <c r="A512" s="112" t="s">
        <v>550</v>
      </c>
      <c r="B512" s="113">
        <v>917</v>
      </c>
      <c r="C512" s="114">
        <v>10</v>
      </c>
      <c r="D512" s="114">
        <v>3</v>
      </c>
      <c r="E512" s="84" t="s">
        <v>551</v>
      </c>
      <c r="F512" s="85" t="s">
        <v>147</v>
      </c>
      <c r="G512" s="87">
        <v>537</v>
      </c>
      <c r="H512" s="87">
        <v>537</v>
      </c>
    </row>
    <row r="513" spans="1:8" ht="37.5" customHeight="1">
      <c r="A513" s="112" t="s">
        <v>552</v>
      </c>
      <c r="B513" s="113">
        <v>917</v>
      </c>
      <c r="C513" s="114">
        <v>10</v>
      </c>
      <c r="D513" s="114">
        <v>3</v>
      </c>
      <c r="E513" s="84" t="s">
        <v>553</v>
      </c>
      <c r="F513" s="85" t="s">
        <v>147</v>
      </c>
      <c r="G513" s="87">
        <v>537</v>
      </c>
      <c r="H513" s="87">
        <v>537</v>
      </c>
    </row>
    <row r="514" spans="1:8" ht="63">
      <c r="A514" s="112" t="s">
        <v>554</v>
      </c>
      <c r="B514" s="113">
        <v>917</v>
      </c>
      <c r="C514" s="114">
        <v>10</v>
      </c>
      <c r="D514" s="114">
        <v>3</v>
      </c>
      <c r="E514" s="84" t="s">
        <v>555</v>
      </c>
      <c r="F514" s="85" t="s">
        <v>147</v>
      </c>
      <c r="G514" s="87">
        <v>25</v>
      </c>
      <c r="H514" s="87">
        <v>25</v>
      </c>
    </row>
    <row r="515" spans="1:8">
      <c r="A515" s="112" t="s">
        <v>172</v>
      </c>
      <c r="B515" s="113">
        <v>917</v>
      </c>
      <c r="C515" s="114">
        <v>10</v>
      </c>
      <c r="D515" s="114">
        <v>3</v>
      </c>
      <c r="E515" s="84" t="s">
        <v>555</v>
      </c>
      <c r="F515" s="85" t="s">
        <v>173</v>
      </c>
      <c r="G515" s="87">
        <v>25</v>
      </c>
      <c r="H515" s="87">
        <v>25</v>
      </c>
    </row>
    <row r="516" spans="1:8" ht="31.5">
      <c r="A516" s="112" t="s">
        <v>556</v>
      </c>
      <c r="B516" s="113">
        <v>917</v>
      </c>
      <c r="C516" s="114">
        <v>10</v>
      </c>
      <c r="D516" s="114">
        <v>3</v>
      </c>
      <c r="E516" s="84" t="s">
        <v>557</v>
      </c>
      <c r="F516" s="85" t="s">
        <v>147</v>
      </c>
      <c r="G516" s="87">
        <v>512</v>
      </c>
      <c r="H516" s="87">
        <v>512</v>
      </c>
    </row>
    <row r="517" spans="1:8">
      <c r="A517" s="112" t="s">
        <v>172</v>
      </c>
      <c r="B517" s="113">
        <v>917</v>
      </c>
      <c r="C517" s="114">
        <v>10</v>
      </c>
      <c r="D517" s="114">
        <v>3</v>
      </c>
      <c r="E517" s="84" t="s">
        <v>557</v>
      </c>
      <c r="F517" s="85" t="s">
        <v>173</v>
      </c>
      <c r="G517" s="87">
        <v>512</v>
      </c>
      <c r="H517" s="87">
        <v>512</v>
      </c>
    </row>
    <row r="518" spans="1:8">
      <c r="A518" s="112" t="s">
        <v>601</v>
      </c>
      <c r="B518" s="113">
        <v>917</v>
      </c>
      <c r="C518" s="114">
        <v>10</v>
      </c>
      <c r="D518" s="114">
        <v>6</v>
      </c>
      <c r="E518" s="84" t="s">
        <v>147</v>
      </c>
      <c r="F518" s="85" t="s">
        <v>147</v>
      </c>
      <c r="G518" s="87">
        <v>105</v>
      </c>
      <c r="H518" s="87">
        <v>105</v>
      </c>
    </row>
    <row r="519" spans="1:8" ht="47.25">
      <c r="A519" s="112" t="s">
        <v>589</v>
      </c>
      <c r="B519" s="113">
        <v>917</v>
      </c>
      <c r="C519" s="114">
        <v>10</v>
      </c>
      <c r="D519" s="114">
        <v>6</v>
      </c>
      <c r="E519" s="84" t="s">
        <v>590</v>
      </c>
      <c r="F519" s="85" t="s">
        <v>147</v>
      </c>
      <c r="G519" s="87">
        <v>105</v>
      </c>
      <c r="H519" s="87">
        <v>105</v>
      </c>
    </row>
    <row r="520" spans="1:8" ht="63">
      <c r="A520" s="112" t="s">
        <v>591</v>
      </c>
      <c r="B520" s="113">
        <v>917</v>
      </c>
      <c r="C520" s="114">
        <v>10</v>
      </c>
      <c r="D520" s="114">
        <v>6</v>
      </c>
      <c r="E520" s="84" t="s">
        <v>592</v>
      </c>
      <c r="F520" s="85" t="s">
        <v>147</v>
      </c>
      <c r="G520" s="87">
        <v>5</v>
      </c>
      <c r="H520" s="87">
        <v>5</v>
      </c>
    </row>
    <row r="521" spans="1:8" ht="78.75">
      <c r="A521" s="112" t="s">
        <v>597</v>
      </c>
      <c r="B521" s="113">
        <v>917</v>
      </c>
      <c r="C521" s="114">
        <v>10</v>
      </c>
      <c r="D521" s="114">
        <v>6</v>
      </c>
      <c r="E521" s="84" t="s">
        <v>598</v>
      </c>
      <c r="F521" s="85" t="s">
        <v>147</v>
      </c>
      <c r="G521" s="87">
        <v>5</v>
      </c>
      <c r="H521" s="87">
        <v>5</v>
      </c>
    </row>
    <row r="522" spans="1:8" ht="31.5">
      <c r="A522" s="112" t="s">
        <v>599</v>
      </c>
      <c r="B522" s="113">
        <v>917</v>
      </c>
      <c r="C522" s="114">
        <v>10</v>
      </c>
      <c r="D522" s="114">
        <v>6</v>
      </c>
      <c r="E522" s="84" t="s">
        <v>600</v>
      </c>
      <c r="F522" s="85" t="s">
        <v>147</v>
      </c>
      <c r="G522" s="87">
        <v>5</v>
      </c>
      <c r="H522" s="87">
        <v>5</v>
      </c>
    </row>
    <row r="523" spans="1:8" ht="31.5">
      <c r="A523" s="112" t="s">
        <v>154</v>
      </c>
      <c r="B523" s="113">
        <v>917</v>
      </c>
      <c r="C523" s="114">
        <v>10</v>
      </c>
      <c r="D523" s="114">
        <v>6</v>
      </c>
      <c r="E523" s="84" t="s">
        <v>600</v>
      </c>
      <c r="F523" s="85" t="s">
        <v>155</v>
      </c>
      <c r="G523" s="87">
        <v>5</v>
      </c>
      <c r="H523" s="87">
        <v>5</v>
      </c>
    </row>
    <row r="524" spans="1:8" ht="63">
      <c r="A524" s="112" t="s">
        <v>602</v>
      </c>
      <c r="B524" s="113">
        <v>917</v>
      </c>
      <c r="C524" s="114">
        <v>10</v>
      </c>
      <c r="D524" s="114">
        <v>6</v>
      </c>
      <c r="E524" s="84" t="s">
        <v>603</v>
      </c>
      <c r="F524" s="85" t="s">
        <v>147</v>
      </c>
      <c r="G524" s="87">
        <v>100</v>
      </c>
      <c r="H524" s="87">
        <v>100</v>
      </c>
    </row>
    <row r="525" spans="1:8" ht="47.25">
      <c r="A525" s="112" t="s">
        <v>604</v>
      </c>
      <c r="B525" s="113">
        <v>917</v>
      </c>
      <c r="C525" s="114">
        <v>10</v>
      </c>
      <c r="D525" s="114">
        <v>6</v>
      </c>
      <c r="E525" s="84" t="s">
        <v>605</v>
      </c>
      <c r="F525" s="85" t="s">
        <v>147</v>
      </c>
      <c r="G525" s="87">
        <v>100</v>
      </c>
      <c r="H525" s="87">
        <v>100</v>
      </c>
    </row>
    <row r="526" spans="1:8" ht="31.5">
      <c r="A526" s="112" t="s">
        <v>606</v>
      </c>
      <c r="B526" s="113">
        <v>917</v>
      </c>
      <c r="C526" s="114">
        <v>10</v>
      </c>
      <c r="D526" s="114">
        <v>6</v>
      </c>
      <c r="E526" s="84" t="s">
        <v>607</v>
      </c>
      <c r="F526" s="85" t="s">
        <v>147</v>
      </c>
      <c r="G526" s="87">
        <v>5</v>
      </c>
      <c r="H526" s="87">
        <v>5</v>
      </c>
    </row>
    <row r="527" spans="1:8" ht="31.5">
      <c r="A527" s="112" t="s">
        <v>154</v>
      </c>
      <c r="B527" s="113">
        <v>917</v>
      </c>
      <c r="C527" s="114">
        <v>10</v>
      </c>
      <c r="D527" s="114">
        <v>6</v>
      </c>
      <c r="E527" s="84" t="s">
        <v>607</v>
      </c>
      <c r="F527" s="85" t="s">
        <v>155</v>
      </c>
      <c r="G527" s="87">
        <v>5</v>
      </c>
      <c r="H527" s="87">
        <v>5</v>
      </c>
    </row>
    <row r="528" spans="1:8" ht="31.5">
      <c r="A528" s="112" t="s">
        <v>608</v>
      </c>
      <c r="B528" s="113">
        <v>917</v>
      </c>
      <c r="C528" s="114">
        <v>10</v>
      </c>
      <c r="D528" s="114">
        <v>6</v>
      </c>
      <c r="E528" s="84" t="s">
        <v>609</v>
      </c>
      <c r="F528" s="85" t="s">
        <v>147</v>
      </c>
      <c r="G528" s="87">
        <v>13</v>
      </c>
      <c r="H528" s="87">
        <v>13</v>
      </c>
    </row>
    <row r="529" spans="1:8" ht="31.5">
      <c r="A529" s="112" t="s">
        <v>154</v>
      </c>
      <c r="B529" s="113">
        <v>917</v>
      </c>
      <c r="C529" s="114">
        <v>10</v>
      </c>
      <c r="D529" s="114">
        <v>6</v>
      </c>
      <c r="E529" s="84" t="s">
        <v>609</v>
      </c>
      <c r="F529" s="85" t="s">
        <v>155</v>
      </c>
      <c r="G529" s="87">
        <v>13</v>
      </c>
      <c r="H529" s="87">
        <v>13</v>
      </c>
    </row>
    <row r="530" spans="1:8" ht="31.5">
      <c r="A530" s="112" t="s">
        <v>610</v>
      </c>
      <c r="B530" s="113">
        <v>917</v>
      </c>
      <c r="C530" s="114">
        <v>10</v>
      </c>
      <c r="D530" s="114">
        <v>6</v>
      </c>
      <c r="E530" s="84" t="s">
        <v>611</v>
      </c>
      <c r="F530" s="85" t="s">
        <v>147</v>
      </c>
      <c r="G530" s="87">
        <v>30</v>
      </c>
      <c r="H530" s="87">
        <v>30</v>
      </c>
    </row>
    <row r="531" spans="1:8" ht="31.5">
      <c r="A531" s="112" t="s">
        <v>154</v>
      </c>
      <c r="B531" s="113">
        <v>917</v>
      </c>
      <c r="C531" s="114">
        <v>10</v>
      </c>
      <c r="D531" s="114">
        <v>6</v>
      </c>
      <c r="E531" s="84" t="s">
        <v>611</v>
      </c>
      <c r="F531" s="85" t="s">
        <v>155</v>
      </c>
      <c r="G531" s="87">
        <v>30</v>
      </c>
      <c r="H531" s="87">
        <v>30</v>
      </c>
    </row>
    <row r="532" spans="1:8" ht="31.5">
      <c r="A532" s="112" t="s">
        <v>612</v>
      </c>
      <c r="B532" s="113">
        <v>917</v>
      </c>
      <c r="C532" s="114">
        <v>10</v>
      </c>
      <c r="D532" s="114">
        <v>6</v>
      </c>
      <c r="E532" s="84" t="s">
        <v>613</v>
      </c>
      <c r="F532" s="85" t="s">
        <v>147</v>
      </c>
      <c r="G532" s="87">
        <v>39</v>
      </c>
      <c r="H532" s="87">
        <v>39</v>
      </c>
    </row>
    <row r="533" spans="1:8" ht="31.5">
      <c r="A533" s="112" t="s">
        <v>154</v>
      </c>
      <c r="B533" s="113">
        <v>917</v>
      </c>
      <c r="C533" s="114">
        <v>10</v>
      </c>
      <c r="D533" s="114">
        <v>6</v>
      </c>
      <c r="E533" s="84" t="s">
        <v>613</v>
      </c>
      <c r="F533" s="85" t="s">
        <v>155</v>
      </c>
      <c r="G533" s="87">
        <v>39</v>
      </c>
      <c r="H533" s="87">
        <v>39</v>
      </c>
    </row>
    <row r="534" spans="1:8" ht="31.5">
      <c r="A534" s="112" t="s">
        <v>614</v>
      </c>
      <c r="B534" s="113">
        <v>917</v>
      </c>
      <c r="C534" s="114">
        <v>10</v>
      </c>
      <c r="D534" s="114">
        <v>6</v>
      </c>
      <c r="E534" s="84" t="s">
        <v>615</v>
      </c>
      <c r="F534" s="85" t="s">
        <v>147</v>
      </c>
      <c r="G534" s="87">
        <v>2</v>
      </c>
      <c r="H534" s="87">
        <v>2</v>
      </c>
    </row>
    <row r="535" spans="1:8" ht="31.5">
      <c r="A535" s="112" t="s">
        <v>154</v>
      </c>
      <c r="B535" s="113">
        <v>917</v>
      </c>
      <c r="C535" s="114">
        <v>10</v>
      </c>
      <c r="D535" s="114">
        <v>6</v>
      </c>
      <c r="E535" s="84" t="s">
        <v>615</v>
      </c>
      <c r="F535" s="85" t="s">
        <v>155</v>
      </c>
      <c r="G535" s="87">
        <v>2</v>
      </c>
      <c r="H535" s="87">
        <v>2</v>
      </c>
    </row>
    <row r="536" spans="1:8" ht="31.5">
      <c r="A536" s="112" t="s">
        <v>616</v>
      </c>
      <c r="B536" s="113">
        <v>917</v>
      </c>
      <c r="C536" s="114">
        <v>10</v>
      </c>
      <c r="D536" s="114">
        <v>6</v>
      </c>
      <c r="E536" s="84" t="s">
        <v>617</v>
      </c>
      <c r="F536" s="85" t="s">
        <v>147</v>
      </c>
      <c r="G536" s="87">
        <v>11</v>
      </c>
      <c r="H536" s="87">
        <v>11</v>
      </c>
    </row>
    <row r="537" spans="1:8" ht="31.5">
      <c r="A537" s="112" t="s">
        <v>154</v>
      </c>
      <c r="B537" s="113">
        <v>917</v>
      </c>
      <c r="C537" s="114">
        <v>10</v>
      </c>
      <c r="D537" s="114">
        <v>6</v>
      </c>
      <c r="E537" s="84" t="s">
        <v>617</v>
      </c>
      <c r="F537" s="85" t="s">
        <v>155</v>
      </c>
      <c r="G537" s="87">
        <v>11</v>
      </c>
      <c r="H537" s="87">
        <v>11</v>
      </c>
    </row>
    <row r="538" spans="1:8">
      <c r="A538" s="112" t="s">
        <v>712</v>
      </c>
      <c r="B538" s="113">
        <v>917</v>
      </c>
      <c r="C538" s="114">
        <v>11</v>
      </c>
      <c r="D538" s="114">
        <v>0</v>
      </c>
      <c r="E538" s="84" t="s">
        <v>147</v>
      </c>
      <c r="F538" s="85" t="s">
        <v>147</v>
      </c>
      <c r="G538" s="87">
        <v>500</v>
      </c>
      <c r="H538" s="87">
        <v>500</v>
      </c>
    </row>
    <row r="539" spans="1:8">
      <c r="A539" s="112" t="s">
        <v>537</v>
      </c>
      <c r="B539" s="113">
        <v>917</v>
      </c>
      <c r="C539" s="114">
        <v>11</v>
      </c>
      <c r="D539" s="114">
        <v>1</v>
      </c>
      <c r="E539" s="84" t="s">
        <v>147</v>
      </c>
      <c r="F539" s="85" t="s">
        <v>147</v>
      </c>
      <c r="G539" s="87">
        <v>500</v>
      </c>
      <c r="H539" s="87">
        <v>500</v>
      </c>
    </row>
    <row r="540" spans="1:8" ht="63">
      <c r="A540" s="112" t="s">
        <v>521</v>
      </c>
      <c r="B540" s="113">
        <v>917</v>
      </c>
      <c r="C540" s="114">
        <v>11</v>
      </c>
      <c r="D540" s="114">
        <v>1</v>
      </c>
      <c r="E540" s="84" t="s">
        <v>522</v>
      </c>
      <c r="F540" s="85" t="s">
        <v>147</v>
      </c>
      <c r="G540" s="87">
        <v>500</v>
      </c>
      <c r="H540" s="87">
        <v>500</v>
      </c>
    </row>
    <row r="541" spans="1:8" ht="47.25">
      <c r="A541" s="112" t="s">
        <v>531</v>
      </c>
      <c r="B541" s="113">
        <v>917</v>
      </c>
      <c r="C541" s="114">
        <v>11</v>
      </c>
      <c r="D541" s="114">
        <v>1</v>
      </c>
      <c r="E541" s="84" t="s">
        <v>532</v>
      </c>
      <c r="F541" s="85" t="s">
        <v>147</v>
      </c>
      <c r="G541" s="87">
        <v>500</v>
      </c>
      <c r="H541" s="87">
        <v>500</v>
      </c>
    </row>
    <row r="542" spans="1:8" ht="31.5">
      <c r="A542" s="112" t="s">
        <v>533</v>
      </c>
      <c r="B542" s="113">
        <v>917</v>
      </c>
      <c r="C542" s="114">
        <v>11</v>
      </c>
      <c r="D542" s="114">
        <v>1</v>
      </c>
      <c r="E542" s="84" t="s">
        <v>534</v>
      </c>
      <c r="F542" s="85" t="s">
        <v>147</v>
      </c>
      <c r="G542" s="87">
        <v>410</v>
      </c>
      <c r="H542" s="87">
        <v>410</v>
      </c>
    </row>
    <row r="543" spans="1:8" ht="31.5">
      <c r="A543" s="112" t="s">
        <v>535</v>
      </c>
      <c r="B543" s="113">
        <v>917</v>
      </c>
      <c r="C543" s="114">
        <v>11</v>
      </c>
      <c r="D543" s="114">
        <v>1</v>
      </c>
      <c r="E543" s="84" t="s">
        <v>536</v>
      </c>
      <c r="F543" s="85" t="s">
        <v>147</v>
      </c>
      <c r="G543" s="87">
        <v>283</v>
      </c>
      <c r="H543" s="87">
        <v>283</v>
      </c>
    </row>
    <row r="544" spans="1:8" ht="31.5">
      <c r="A544" s="112" t="s">
        <v>154</v>
      </c>
      <c r="B544" s="113">
        <v>917</v>
      </c>
      <c r="C544" s="114">
        <v>11</v>
      </c>
      <c r="D544" s="114">
        <v>1</v>
      </c>
      <c r="E544" s="84" t="s">
        <v>536</v>
      </c>
      <c r="F544" s="85" t="s">
        <v>155</v>
      </c>
      <c r="G544" s="87">
        <v>283</v>
      </c>
      <c r="H544" s="87">
        <v>283</v>
      </c>
    </row>
    <row r="545" spans="1:8" ht="34.5" customHeight="1">
      <c r="A545" s="112" t="s">
        <v>538</v>
      </c>
      <c r="B545" s="113">
        <v>917</v>
      </c>
      <c r="C545" s="114">
        <v>11</v>
      </c>
      <c r="D545" s="114">
        <v>1</v>
      </c>
      <c r="E545" s="84" t="s">
        <v>539</v>
      </c>
      <c r="F545" s="85" t="s">
        <v>147</v>
      </c>
      <c r="G545" s="87">
        <v>6</v>
      </c>
      <c r="H545" s="87">
        <v>6</v>
      </c>
    </row>
    <row r="546" spans="1:8" ht="31.5">
      <c r="A546" s="112" t="s">
        <v>154</v>
      </c>
      <c r="B546" s="113">
        <v>917</v>
      </c>
      <c r="C546" s="114">
        <v>11</v>
      </c>
      <c r="D546" s="114">
        <v>1</v>
      </c>
      <c r="E546" s="84" t="s">
        <v>539</v>
      </c>
      <c r="F546" s="85" t="s">
        <v>155</v>
      </c>
      <c r="G546" s="87">
        <v>6</v>
      </c>
      <c r="H546" s="87">
        <v>6</v>
      </c>
    </row>
    <row r="547" spans="1:8" ht="47.25">
      <c r="A547" s="112" t="s">
        <v>540</v>
      </c>
      <c r="B547" s="113">
        <v>917</v>
      </c>
      <c r="C547" s="114">
        <v>11</v>
      </c>
      <c r="D547" s="114">
        <v>1</v>
      </c>
      <c r="E547" s="84" t="s">
        <v>541</v>
      </c>
      <c r="F547" s="85" t="s">
        <v>147</v>
      </c>
      <c r="G547" s="87">
        <v>121</v>
      </c>
      <c r="H547" s="87">
        <v>121</v>
      </c>
    </row>
    <row r="548" spans="1:8" ht="31.5">
      <c r="A548" s="112" t="s">
        <v>154</v>
      </c>
      <c r="B548" s="113">
        <v>917</v>
      </c>
      <c r="C548" s="114">
        <v>11</v>
      </c>
      <c r="D548" s="114">
        <v>1</v>
      </c>
      <c r="E548" s="84" t="s">
        <v>541</v>
      </c>
      <c r="F548" s="85" t="s">
        <v>155</v>
      </c>
      <c r="G548" s="87">
        <v>121</v>
      </c>
      <c r="H548" s="87">
        <v>121</v>
      </c>
    </row>
    <row r="549" spans="1:8" ht="31.5">
      <c r="A549" s="112" t="s">
        <v>544</v>
      </c>
      <c r="B549" s="113">
        <v>917</v>
      </c>
      <c r="C549" s="114">
        <v>11</v>
      </c>
      <c r="D549" s="114">
        <v>1</v>
      </c>
      <c r="E549" s="84" t="s">
        <v>545</v>
      </c>
      <c r="F549" s="85" t="s">
        <v>147</v>
      </c>
      <c r="G549" s="87">
        <v>90</v>
      </c>
      <c r="H549" s="87">
        <v>90</v>
      </c>
    </row>
    <row r="550" spans="1:8" ht="31.5">
      <c r="A550" s="112" t="s">
        <v>546</v>
      </c>
      <c r="B550" s="113">
        <v>917</v>
      </c>
      <c r="C550" s="114">
        <v>11</v>
      </c>
      <c r="D550" s="114">
        <v>1</v>
      </c>
      <c r="E550" s="84" t="s">
        <v>547</v>
      </c>
      <c r="F550" s="85" t="s">
        <v>147</v>
      </c>
      <c r="G550" s="87">
        <v>75</v>
      </c>
      <c r="H550" s="87">
        <v>75</v>
      </c>
    </row>
    <row r="551" spans="1:8" ht="31.5">
      <c r="A551" s="112" t="s">
        <v>154</v>
      </c>
      <c r="B551" s="113">
        <v>917</v>
      </c>
      <c r="C551" s="114">
        <v>11</v>
      </c>
      <c r="D551" s="114">
        <v>1</v>
      </c>
      <c r="E551" s="84" t="s">
        <v>547</v>
      </c>
      <c r="F551" s="85" t="s">
        <v>155</v>
      </c>
      <c r="G551" s="87">
        <v>75</v>
      </c>
      <c r="H551" s="87">
        <v>75</v>
      </c>
    </row>
    <row r="552" spans="1:8" ht="63">
      <c r="A552" s="112" t="s">
        <v>548</v>
      </c>
      <c r="B552" s="113">
        <v>917</v>
      </c>
      <c r="C552" s="114">
        <v>11</v>
      </c>
      <c r="D552" s="114">
        <v>1</v>
      </c>
      <c r="E552" s="84" t="s">
        <v>549</v>
      </c>
      <c r="F552" s="85" t="s">
        <v>147</v>
      </c>
      <c r="G552" s="87">
        <v>15</v>
      </c>
      <c r="H552" s="87">
        <v>15</v>
      </c>
    </row>
    <row r="553" spans="1:8" ht="31.5">
      <c r="A553" s="112" t="s">
        <v>154</v>
      </c>
      <c r="B553" s="113">
        <v>917</v>
      </c>
      <c r="C553" s="114">
        <v>11</v>
      </c>
      <c r="D553" s="114">
        <v>1</v>
      </c>
      <c r="E553" s="84" t="s">
        <v>549</v>
      </c>
      <c r="F553" s="85" t="s">
        <v>155</v>
      </c>
      <c r="G553" s="87">
        <v>15</v>
      </c>
      <c r="H553" s="87">
        <v>15</v>
      </c>
    </row>
    <row r="554" spans="1:8" s="88" customFormat="1" ht="37.5" customHeight="1">
      <c r="A554" s="109" t="s">
        <v>726</v>
      </c>
      <c r="B554" s="110">
        <v>918</v>
      </c>
      <c r="C554" s="111">
        <v>0</v>
      </c>
      <c r="D554" s="111">
        <v>0</v>
      </c>
      <c r="E554" s="79" t="s">
        <v>147</v>
      </c>
      <c r="F554" s="80" t="s">
        <v>147</v>
      </c>
      <c r="G554" s="82">
        <v>39351.800000000003</v>
      </c>
      <c r="H554" s="82">
        <v>43197.2</v>
      </c>
    </row>
    <row r="555" spans="1:8" ht="31.5">
      <c r="A555" s="112" t="s">
        <v>705</v>
      </c>
      <c r="B555" s="113">
        <v>918</v>
      </c>
      <c r="C555" s="114">
        <v>3</v>
      </c>
      <c r="D555" s="114">
        <v>0</v>
      </c>
      <c r="E555" s="84" t="s">
        <v>147</v>
      </c>
      <c r="F555" s="85" t="s">
        <v>147</v>
      </c>
      <c r="G555" s="87">
        <v>5172.7</v>
      </c>
      <c r="H555" s="87">
        <v>5100.1000000000004</v>
      </c>
    </row>
    <row r="556" spans="1:8" ht="31.5">
      <c r="A556" s="112" t="s">
        <v>519</v>
      </c>
      <c r="B556" s="113">
        <v>918</v>
      </c>
      <c r="C556" s="114">
        <v>3</v>
      </c>
      <c r="D556" s="114">
        <v>14</v>
      </c>
      <c r="E556" s="84" t="s">
        <v>147</v>
      </c>
      <c r="F556" s="85" t="s">
        <v>147</v>
      </c>
      <c r="G556" s="87">
        <v>5172.7</v>
      </c>
      <c r="H556" s="87">
        <v>5100.1000000000004</v>
      </c>
    </row>
    <row r="557" spans="1:8" ht="47.25">
      <c r="A557" s="112" t="s">
        <v>477</v>
      </c>
      <c r="B557" s="113">
        <v>918</v>
      </c>
      <c r="C557" s="114">
        <v>3</v>
      </c>
      <c r="D557" s="114">
        <v>14</v>
      </c>
      <c r="E557" s="84" t="s">
        <v>478</v>
      </c>
      <c r="F557" s="85" t="s">
        <v>147</v>
      </c>
      <c r="G557" s="87">
        <v>5172.7</v>
      </c>
      <c r="H557" s="87">
        <v>5100.1000000000004</v>
      </c>
    </row>
    <row r="558" spans="1:8" ht="31.5">
      <c r="A558" s="112" t="s">
        <v>501</v>
      </c>
      <c r="B558" s="113">
        <v>918</v>
      </c>
      <c r="C558" s="114">
        <v>3</v>
      </c>
      <c r="D558" s="114">
        <v>14</v>
      </c>
      <c r="E558" s="84" t="s">
        <v>502</v>
      </c>
      <c r="F558" s="85" t="s">
        <v>147</v>
      </c>
      <c r="G558" s="87">
        <v>5172.7</v>
      </c>
      <c r="H558" s="87">
        <v>5100.1000000000004</v>
      </c>
    </row>
    <row r="559" spans="1:8" ht="63">
      <c r="A559" s="112" t="s">
        <v>515</v>
      </c>
      <c r="B559" s="113">
        <v>918</v>
      </c>
      <c r="C559" s="114">
        <v>3</v>
      </c>
      <c r="D559" s="114">
        <v>14</v>
      </c>
      <c r="E559" s="84" t="s">
        <v>516</v>
      </c>
      <c r="F559" s="85" t="s">
        <v>147</v>
      </c>
      <c r="G559" s="87">
        <v>5172.7</v>
      </c>
      <c r="H559" s="87">
        <v>5100.1000000000004</v>
      </c>
    </row>
    <row r="560" spans="1:8" ht="24" customHeight="1">
      <c r="A560" s="112" t="s">
        <v>164</v>
      </c>
      <c r="B560" s="113">
        <v>918</v>
      </c>
      <c r="C560" s="114">
        <v>3</v>
      </c>
      <c r="D560" s="114">
        <v>14</v>
      </c>
      <c r="E560" s="84" t="s">
        <v>518</v>
      </c>
      <c r="F560" s="85" t="s">
        <v>147</v>
      </c>
      <c r="G560" s="87">
        <v>3565.6</v>
      </c>
      <c r="H560" s="87">
        <v>3753.3</v>
      </c>
    </row>
    <row r="561" spans="1:8" ht="78.75">
      <c r="A561" s="112" t="s">
        <v>170</v>
      </c>
      <c r="B561" s="113">
        <v>918</v>
      </c>
      <c r="C561" s="114">
        <v>3</v>
      </c>
      <c r="D561" s="114">
        <v>14</v>
      </c>
      <c r="E561" s="84" t="s">
        <v>518</v>
      </c>
      <c r="F561" s="85" t="s">
        <v>171</v>
      </c>
      <c r="G561" s="87">
        <v>2987.7</v>
      </c>
      <c r="H561" s="87">
        <v>3222.4</v>
      </c>
    </row>
    <row r="562" spans="1:8" ht="31.5">
      <c r="A562" s="112" t="s">
        <v>154</v>
      </c>
      <c r="B562" s="113">
        <v>918</v>
      </c>
      <c r="C562" s="114">
        <v>3</v>
      </c>
      <c r="D562" s="114">
        <v>14</v>
      </c>
      <c r="E562" s="84" t="s">
        <v>518</v>
      </c>
      <c r="F562" s="85" t="s">
        <v>155</v>
      </c>
      <c r="G562" s="87">
        <v>577.9</v>
      </c>
      <c r="H562" s="87">
        <v>530.9</v>
      </c>
    </row>
    <row r="563" spans="1:8" ht="173.25">
      <c r="A563" s="112" t="s">
        <v>228</v>
      </c>
      <c r="B563" s="113">
        <v>918</v>
      </c>
      <c r="C563" s="114">
        <v>3</v>
      </c>
      <c r="D563" s="114">
        <v>14</v>
      </c>
      <c r="E563" s="84" t="s">
        <v>520</v>
      </c>
      <c r="F563" s="85" t="s">
        <v>147</v>
      </c>
      <c r="G563" s="87">
        <v>1607.1</v>
      </c>
      <c r="H563" s="87">
        <v>1346.8</v>
      </c>
    </row>
    <row r="564" spans="1:8" ht="78.75">
      <c r="A564" s="112" t="s">
        <v>170</v>
      </c>
      <c r="B564" s="113">
        <v>918</v>
      </c>
      <c r="C564" s="114">
        <v>3</v>
      </c>
      <c r="D564" s="114">
        <v>14</v>
      </c>
      <c r="E564" s="84" t="s">
        <v>520</v>
      </c>
      <c r="F564" s="85" t="s">
        <v>171</v>
      </c>
      <c r="G564" s="87">
        <v>1607.1</v>
      </c>
      <c r="H564" s="87">
        <v>1346.8</v>
      </c>
    </row>
    <row r="565" spans="1:8">
      <c r="A565" s="112" t="s">
        <v>706</v>
      </c>
      <c r="B565" s="113">
        <v>918</v>
      </c>
      <c r="C565" s="114">
        <v>4</v>
      </c>
      <c r="D565" s="114">
        <v>0</v>
      </c>
      <c r="E565" s="84" t="s">
        <v>147</v>
      </c>
      <c r="F565" s="85" t="s">
        <v>147</v>
      </c>
      <c r="G565" s="87">
        <v>385.5</v>
      </c>
      <c r="H565" s="87">
        <v>410.7</v>
      </c>
    </row>
    <row r="566" spans="1:8">
      <c r="A566" s="112" t="s">
        <v>405</v>
      </c>
      <c r="B566" s="113">
        <v>918</v>
      </c>
      <c r="C566" s="114">
        <v>4</v>
      </c>
      <c r="D566" s="114">
        <v>9</v>
      </c>
      <c r="E566" s="84" t="s">
        <v>147</v>
      </c>
      <c r="F566" s="85" t="s">
        <v>147</v>
      </c>
      <c r="G566" s="87">
        <v>385.5</v>
      </c>
      <c r="H566" s="87">
        <v>410.7</v>
      </c>
    </row>
    <row r="567" spans="1:8" ht="47.25">
      <c r="A567" s="112" t="s">
        <v>477</v>
      </c>
      <c r="B567" s="113">
        <v>918</v>
      </c>
      <c r="C567" s="114">
        <v>4</v>
      </c>
      <c r="D567" s="114">
        <v>9</v>
      </c>
      <c r="E567" s="84" t="s">
        <v>478</v>
      </c>
      <c r="F567" s="85" t="s">
        <v>147</v>
      </c>
      <c r="G567" s="87">
        <v>385.5</v>
      </c>
      <c r="H567" s="87">
        <v>410.7</v>
      </c>
    </row>
    <row r="568" spans="1:8" ht="47.25">
      <c r="A568" s="112" t="s">
        <v>479</v>
      </c>
      <c r="B568" s="113">
        <v>918</v>
      </c>
      <c r="C568" s="114">
        <v>4</v>
      </c>
      <c r="D568" s="114">
        <v>9</v>
      </c>
      <c r="E568" s="84" t="s">
        <v>480</v>
      </c>
      <c r="F568" s="85" t="s">
        <v>147</v>
      </c>
      <c r="G568" s="87">
        <v>385.5</v>
      </c>
      <c r="H568" s="87">
        <v>410.7</v>
      </c>
    </row>
    <row r="569" spans="1:8" ht="47.25">
      <c r="A569" s="112" t="s">
        <v>481</v>
      </c>
      <c r="B569" s="113">
        <v>918</v>
      </c>
      <c r="C569" s="114">
        <v>4</v>
      </c>
      <c r="D569" s="114">
        <v>9</v>
      </c>
      <c r="E569" s="84" t="s">
        <v>482</v>
      </c>
      <c r="F569" s="85" t="s">
        <v>147</v>
      </c>
      <c r="G569" s="87">
        <v>385.5</v>
      </c>
      <c r="H569" s="87">
        <v>410.7</v>
      </c>
    </row>
    <row r="570" spans="1:8">
      <c r="A570" s="112" t="s">
        <v>485</v>
      </c>
      <c r="B570" s="113">
        <v>918</v>
      </c>
      <c r="C570" s="114">
        <v>4</v>
      </c>
      <c r="D570" s="114">
        <v>9</v>
      </c>
      <c r="E570" s="84" t="s">
        <v>486</v>
      </c>
      <c r="F570" s="85" t="s">
        <v>147</v>
      </c>
      <c r="G570" s="87">
        <v>385.5</v>
      </c>
      <c r="H570" s="87">
        <v>410.7</v>
      </c>
    </row>
    <row r="571" spans="1:8" ht="31.5">
      <c r="A571" s="112" t="s">
        <v>154</v>
      </c>
      <c r="B571" s="113">
        <v>918</v>
      </c>
      <c r="C571" s="114">
        <v>4</v>
      </c>
      <c r="D571" s="114">
        <v>9</v>
      </c>
      <c r="E571" s="84" t="s">
        <v>486</v>
      </c>
      <c r="F571" s="85" t="s">
        <v>155</v>
      </c>
      <c r="G571" s="87">
        <v>385.5</v>
      </c>
      <c r="H571" s="87">
        <v>410.7</v>
      </c>
    </row>
    <row r="572" spans="1:8">
      <c r="A572" s="112" t="s">
        <v>707</v>
      </c>
      <c r="B572" s="113">
        <v>918</v>
      </c>
      <c r="C572" s="114">
        <v>5</v>
      </c>
      <c r="D572" s="114">
        <v>0</v>
      </c>
      <c r="E572" s="84" t="s">
        <v>147</v>
      </c>
      <c r="F572" s="85" t="s">
        <v>147</v>
      </c>
      <c r="G572" s="87">
        <v>8000</v>
      </c>
      <c r="H572" s="87">
        <v>7971</v>
      </c>
    </row>
    <row r="573" spans="1:8" ht="31.5">
      <c r="A573" s="112" t="s">
        <v>335</v>
      </c>
      <c r="B573" s="113">
        <v>918</v>
      </c>
      <c r="C573" s="114">
        <v>5</v>
      </c>
      <c r="D573" s="114">
        <v>5</v>
      </c>
      <c r="E573" s="84" t="s">
        <v>147</v>
      </c>
      <c r="F573" s="85" t="s">
        <v>147</v>
      </c>
      <c r="G573" s="87">
        <v>8000</v>
      </c>
      <c r="H573" s="87">
        <v>7971</v>
      </c>
    </row>
    <row r="574" spans="1:8" ht="63">
      <c r="A574" s="112" t="s">
        <v>301</v>
      </c>
      <c r="B574" s="113">
        <v>918</v>
      </c>
      <c r="C574" s="114">
        <v>5</v>
      </c>
      <c r="D574" s="114">
        <v>5</v>
      </c>
      <c r="E574" s="84" t="s">
        <v>302</v>
      </c>
      <c r="F574" s="85" t="s">
        <v>147</v>
      </c>
      <c r="G574" s="87">
        <v>8000</v>
      </c>
      <c r="H574" s="87">
        <v>7971</v>
      </c>
    </row>
    <row r="575" spans="1:8" ht="63">
      <c r="A575" s="112" t="s">
        <v>330</v>
      </c>
      <c r="B575" s="113">
        <v>918</v>
      </c>
      <c r="C575" s="114">
        <v>5</v>
      </c>
      <c r="D575" s="114">
        <v>5</v>
      </c>
      <c r="E575" s="84" t="s">
        <v>331</v>
      </c>
      <c r="F575" s="85" t="s">
        <v>147</v>
      </c>
      <c r="G575" s="87">
        <v>8000</v>
      </c>
      <c r="H575" s="87">
        <v>7971</v>
      </c>
    </row>
    <row r="576" spans="1:8" ht="31.5">
      <c r="A576" s="112" t="s">
        <v>332</v>
      </c>
      <c r="B576" s="113">
        <v>918</v>
      </c>
      <c r="C576" s="114">
        <v>5</v>
      </c>
      <c r="D576" s="114">
        <v>5</v>
      </c>
      <c r="E576" s="84" t="s">
        <v>333</v>
      </c>
      <c r="F576" s="85" t="s">
        <v>147</v>
      </c>
      <c r="G576" s="87">
        <v>6815.6</v>
      </c>
      <c r="H576" s="87">
        <v>6786.6</v>
      </c>
    </row>
    <row r="577" spans="1:8" ht="31.5">
      <c r="A577" s="112" t="s">
        <v>235</v>
      </c>
      <c r="B577" s="113">
        <v>918</v>
      </c>
      <c r="C577" s="114">
        <v>5</v>
      </c>
      <c r="D577" s="114">
        <v>5</v>
      </c>
      <c r="E577" s="84" t="s">
        <v>334</v>
      </c>
      <c r="F577" s="85" t="s">
        <v>147</v>
      </c>
      <c r="G577" s="87">
        <v>4520.3999999999996</v>
      </c>
      <c r="H577" s="87">
        <v>4863.3</v>
      </c>
    </row>
    <row r="578" spans="1:8" ht="78.75">
      <c r="A578" s="112" t="s">
        <v>170</v>
      </c>
      <c r="B578" s="113">
        <v>918</v>
      </c>
      <c r="C578" s="114">
        <v>5</v>
      </c>
      <c r="D578" s="114">
        <v>5</v>
      </c>
      <c r="E578" s="84" t="s">
        <v>334</v>
      </c>
      <c r="F578" s="85" t="s">
        <v>171</v>
      </c>
      <c r="G578" s="87">
        <v>4428.8</v>
      </c>
      <c r="H578" s="87">
        <v>4766.2</v>
      </c>
    </row>
    <row r="579" spans="1:8" ht="31.5">
      <c r="A579" s="112" t="s">
        <v>154</v>
      </c>
      <c r="B579" s="113">
        <v>918</v>
      </c>
      <c r="C579" s="114">
        <v>5</v>
      </c>
      <c r="D579" s="114">
        <v>5</v>
      </c>
      <c r="E579" s="84" t="s">
        <v>334</v>
      </c>
      <c r="F579" s="85" t="s">
        <v>155</v>
      </c>
      <c r="G579" s="87">
        <v>91.6</v>
      </c>
      <c r="H579" s="87">
        <v>97.1</v>
      </c>
    </row>
    <row r="580" spans="1:8" ht="173.25">
      <c r="A580" s="112" t="s">
        <v>228</v>
      </c>
      <c r="B580" s="113">
        <v>918</v>
      </c>
      <c r="C580" s="114">
        <v>5</v>
      </c>
      <c r="D580" s="114">
        <v>5</v>
      </c>
      <c r="E580" s="84" t="s">
        <v>336</v>
      </c>
      <c r="F580" s="85" t="s">
        <v>147</v>
      </c>
      <c r="G580" s="87">
        <v>2295.1999999999998</v>
      </c>
      <c r="H580" s="87">
        <v>1923.3</v>
      </c>
    </row>
    <row r="581" spans="1:8" ht="78.75">
      <c r="A581" s="112" t="s">
        <v>170</v>
      </c>
      <c r="B581" s="113">
        <v>918</v>
      </c>
      <c r="C581" s="114">
        <v>5</v>
      </c>
      <c r="D581" s="114">
        <v>5</v>
      </c>
      <c r="E581" s="84" t="s">
        <v>336</v>
      </c>
      <c r="F581" s="85" t="s">
        <v>171</v>
      </c>
      <c r="G581" s="87">
        <v>2295.1999999999998</v>
      </c>
      <c r="H581" s="87">
        <v>1923.3</v>
      </c>
    </row>
    <row r="582" spans="1:8" ht="31.5">
      <c r="A582" s="112" t="s">
        <v>337</v>
      </c>
      <c r="B582" s="113">
        <v>918</v>
      </c>
      <c r="C582" s="114">
        <v>5</v>
      </c>
      <c r="D582" s="114">
        <v>5</v>
      </c>
      <c r="E582" s="84" t="s">
        <v>338</v>
      </c>
      <c r="F582" s="85" t="s">
        <v>147</v>
      </c>
      <c r="G582" s="87">
        <v>1184.4000000000001</v>
      </c>
      <c r="H582" s="87">
        <v>1184.4000000000001</v>
      </c>
    </row>
    <row r="583" spans="1:8" ht="47.25">
      <c r="A583" s="112" t="s">
        <v>339</v>
      </c>
      <c r="B583" s="113">
        <v>918</v>
      </c>
      <c r="C583" s="114">
        <v>5</v>
      </c>
      <c r="D583" s="114">
        <v>5</v>
      </c>
      <c r="E583" s="84" t="s">
        <v>340</v>
      </c>
      <c r="F583" s="85" t="s">
        <v>147</v>
      </c>
      <c r="G583" s="87">
        <v>1184.4000000000001</v>
      </c>
      <c r="H583" s="87">
        <v>1184.4000000000001</v>
      </c>
    </row>
    <row r="584" spans="1:8" ht="78.75">
      <c r="A584" s="112" t="s">
        <v>170</v>
      </c>
      <c r="B584" s="113">
        <v>918</v>
      </c>
      <c r="C584" s="114">
        <v>5</v>
      </c>
      <c r="D584" s="114">
        <v>5</v>
      </c>
      <c r="E584" s="84" t="s">
        <v>340</v>
      </c>
      <c r="F584" s="85" t="s">
        <v>171</v>
      </c>
      <c r="G584" s="87">
        <v>1128</v>
      </c>
      <c r="H584" s="87">
        <v>1128</v>
      </c>
    </row>
    <row r="585" spans="1:8" ht="31.5">
      <c r="A585" s="112" t="s">
        <v>154</v>
      </c>
      <c r="B585" s="113">
        <v>918</v>
      </c>
      <c r="C585" s="114">
        <v>5</v>
      </c>
      <c r="D585" s="114">
        <v>5</v>
      </c>
      <c r="E585" s="84" t="s">
        <v>340</v>
      </c>
      <c r="F585" s="85" t="s">
        <v>155</v>
      </c>
      <c r="G585" s="87">
        <v>56.4</v>
      </c>
      <c r="H585" s="87">
        <v>56.4</v>
      </c>
    </row>
    <row r="586" spans="1:8">
      <c r="A586" s="112" t="s">
        <v>708</v>
      </c>
      <c r="B586" s="113">
        <v>918</v>
      </c>
      <c r="C586" s="114">
        <v>7</v>
      </c>
      <c r="D586" s="114">
        <v>0</v>
      </c>
      <c r="E586" s="84" t="s">
        <v>147</v>
      </c>
      <c r="F586" s="85" t="s">
        <v>147</v>
      </c>
      <c r="G586" s="87">
        <v>4613.6000000000004</v>
      </c>
      <c r="H586" s="87">
        <v>20535.400000000001</v>
      </c>
    </row>
    <row r="587" spans="1:8">
      <c r="A587" s="112" t="s">
        <v>182</v>
      </c>
      <c r="B587" s="113">
        <v>918</v>
      </c>
      <c r="C587" s="114">
        <v>7</v>
      </c>
      <c r="D587" s="114">
        <v>2</v>
      </c>
      <c r="E587" s="84" t="s">
        <v>147</v>
      </c>
      <c r="F587" s="85" t="s">
        <v>147</v>
      </c>
      <c r="G587" s="87">
        <v>4569</v>
      </c>
      <c r="H587" s="87">
        <v>20500</v>
      </c>
    </row>
    <row r="588" spans="1:8" ht="63">
      <c r="A588" s="112" t="s">
        <v>301</v>
      </c>
      <c r="B588" s="113">
        <v>918</v>
      </c>
      <c r="C588" s="114">
        <v>7</v>
      </c>
      <c r="D588" s="114">
        <v>2</v>
      </c>
      <c r="E588" s="84" t="s">
        <v>302</v>
      </c>
      <c r="F588" s="85" t="s">
        <v>147</v>
      </c>
      <c r="G588" s="87">
        <v>4569</v>
      </c>
      <c r="H588" s="87">
        <v>20500</v>
      </c>
    </row>
    <row r="589" spans="1:8" ht="47.25">
      <c r="A589" s="112" t="s">
        <v>303</v>
      </c>
      <c r="B589" s="113">
        <v>918</v>
      </c>
      <c r="C589" s="114">
        <v>7</v>
      </c>
      <c r="D589" s="114">
        <v>2</v>
      </c>
      <c r="E589" s="84" t="s">
        <v>304</v>
      </c>
      <c r="F589" s="85" t="s">
        <v>147</v>
      </c>
      <c r="G589" s="87">
        <v>4569</v>
      </c>
      <c r="H589" s="87">
        <v>20500</v>
      </c>
    </row>
    <row r="590" spans="1:8" ht="47.25">
      <c r="A590" s="112" t="s">
        <v>681</v>
      </c>
      <c r="B590" s="113">
        <v>918</v>
      </c>
      <c r="C590" s="114">
        <v>7</v>
      </c>
      <c r="D590" s="114">
        <v>2</v>
      </c>
      <c r="E590" s="84" t="s">
        <v>682</v>
      </c>
      <c r="F590" s="85" t="s">
        <v>147</v>
      </c>
      <c r="G590" s="87">
        <v>4569</v>
      </c>
      <c r="H590" s="87">
        <v>20500</v>
      </c>
    </row>
    <row r="591" spans="1:8" ht="47.25">
      <c r="A591" s="112" t="s">
        <v>683</v>
      </c>
      <c r="B591" s="113">
        <v>918</v>
      </c>
      <c r="C591" s="114">
        <v>7</v>
      </c>
      <c r="D591" s="114">
        <v>2</v>
      </c>
      <c r="E591" s="84" t="s">
        <v>684</v>
      </c>
      <c r="F591" s="85" t="s">
        <v>147</v>
      </c>
      <c r="G591" s="87">
        <v>4569</v>
      </c>
      <c r="H591" s="87">
        <v>8500</v>
      </c>
    </row>
    <row r="592" spans="1:8" ht="31.5">
      <c r="A592" s="112" t="s">
        <v>491</v>
      </c>
      <c r="B592" s="113">
        <v>918</v>
      </c>
      <c r="C592" s="114">
        <v>7</v>
      </c>
      <c r="D592" s="114">
        <v>2</v>
      </c>
      <c r="E592" s="84" t="s">
        <v>684</v>
      </c>
      <c r="F592" s="85" t="s">
        <v>492</v>
      </c>
      <c r="G592" s="87">
        <v>4569</v>
      </c>
      <c r="H592" s="87">
        <v>8500</v>
      </c>
    </row>
    <row r="593" spans="1:8" ht="78.75">
      <c r="A593" s="112" t="s">
        <v>685</v>
      </c>
      <c r="B593" s="113">
        <v>918</v>
      </c>
      <c r="C593" s="114">
        <v>7</v>
      </c>
      <c r="D593" s="114">
        <v>2</v>
      </c>
      <c r="E593" s="84" t="s">
        <v>686</v>
      </c>
      <c r="F593" s="85" t="s">
        <v>147</v>
      </c>
      <c r="G593" s="87">
        <v>0</v>
      </c>
      <c r="H593" s="87">
        <v>12000</v>
      </c>
    </row>
    <row r="594" spans="1:8" ht="31.5">
      <c r="A594" s="112" t="s">
        <v>491</v>
      </c>
      <c r="B594" s="113">
        <v>918</v>
      </c>
      <c r="C594" s="114">
        <v>7</v>
      </c>
      <c r="D594" s="114">
        <v>2</v>
      </c>
      <c r="E594" s="84" t="s">
        <v>686</v>
      </c>
      <c r="F594" s="85" t="s">
        <v>492</v>
      </c>
      <c r="G594" s="87">
        <v>0</v>
      </c>
      <c r="H594" s="87">
        <v>12000</v>
      </c>
    </row>
    <row r="595" spans="1:8" ht="31.5">
      <c r="A595" s="112" t="s">
        <v>163</v>
      </c>
      <c r="B595" s="113">
        <v>918</v>
      </c>
      <c r="C595" s="114">
        <v>7</v>
      </c>
      <c r="D595" s="114">
        <v>5</v>
      </c>
      <c r="E595" s="84" t="s">
        <v>147</v>
      </c>
      <c r="F595" s="85" t="s">
        <v>147</v>
      </c>
      <c r="G595" s="87">
        <v>44.6</v>
      </c>
      <c r="H595" s="87">
        <v>35.4</v>
      </c>
    </row>
    <row r="596" spans="1:8" ht="47.25">
      <c r="A596" s="112" t="s">
        <v>477</v>
      </c>
      <c r="B596" s="113">
        <v>918</v>
      </c>
      <c r="C596" s="114">
        <v>7</v>
      </c>
      <c r="D596" s="114">
        <v>5</v>
      </c>
      <c r="E596" s="84" t="s">
        <v>478</v>
      </c>
      <c r="F596" s="85" t="s">
        <v>147</v>
      </c>
      <c r="G596" s="87">
        <v>44.6</v>
      </c>
      <c r="H596" s="87">
        <v>35.4</v>
      </c>
    </row>
    <row r="597" spans="1:8" ht="31.5">
      <c r="A597" s="112" t="s">
        <v>501</v>
      </c>
      <c r="B597" s="113">
        <v>918</v>
      </c>
      <c r="C597" s="114">
        <v>7</v>
      </c>
      <c r="D597" s="114">
        <v>5</v>
      </c>
      <c r="E597" s="84" t="s">
        <v>502</v>
      </c>
      <c r="F597" s="85" t="s">
        <v>147</v>
      </c>
      <c r="G597" s="87">
        <v>44.6</v>
      </c>
      <c r="H597" s="87">
        <v>35.4</v>
      </c>
    </row>
    <row r="598" spans="1:8" ht="63">
      <c r="A598" s="112" t="s">
        <v>515</v>
      </c>
      <c r="B598" s="113">
        <v>918</v>
      </c>
      <c r="C598" s="114">
        <v>7</v>
      </c>
      <c r="D598" s="114">
        <v>5</v>
      </c>
      <c r="E598" s="84" t="s">
        <v>516</v>
      </c>
      <c r="F598" s="85" t="s">
        <v>147</v>
      </c>
      <c r="G598" s="87">
        <v>44.6</v>
      </c>
      <c r="H598" s="87">
        <v>35.4</v>
      </c>
    </row>
    <row r="599" spans="1:8" ht="31.5">
      <c r="A599" s="112" t="s">
        <v>161</v>
      </c>
      <c r="B599" s="113">
        <v>918</v>
      </c>
      <c r="C599" s="114">
        <v>7</v>
      </c>
      <c r="D599" s="114">
        <v>5</v>
      </c>
      <c r="E599" s="84" t="s">
        <v>517</v>
      </c>
      <c r="F599" s="85" t="s">
        <v>147</v>
      </c>
      <c r="G599" s="87">
        <v>44.6</v>
      </c>
      <c r="H599" s="87">
        <v>35.4</v>
      </c>
    </row>
    <row r="600" spans="1:8" ht="31.5">
      <c r="A600" s="112" t="s">
        <v>154</v>
      </c>
      <c r="B600" s="113">
        <v>918</v>
      </c>
      <c r="C600" s="114">
        <v>7</v>
      </c>
      <c r="D600" s="114">
        <v>5</v>
      </c>
      <c r="E600" s="84" t="s">
        <v>517</v>
      </c>
      <c r="F600" s="85" t="s">
        <v>155</v>
      </c>
      <c r="G600" s="87">
        <v>44.6</v>
      </c>
      <c r="H600" s="87">
        <v>35.4</v>
      </c>
    </row>
    <row r="601" spans="1:8">
      <c r="A601" s="112" t="s">
        <v>711</v>
      </c>
      <c r="B601" s="113">
        <v>918</v>
      </c>
      <c r="C601" s="114">
        <v>10</v>
      </c>
      <c r="D601" s="114">
        <v>0</v>
      </c>
      <c r="E601" s="84" t="s">
        <v>147</v>
      </c>
      <c r="F601" s="85" t="s">
        <v>147</v>
      </c>
      <c r="G601" s="87">
        <v>9180</v>
      </c>
      <c r="H601" s="87">
        <v>9180</v>
      </c>
    </row>
    <row r="602" spans="1:8">
      <c r="A602" s="112" t="s">
        <v>341</v>
      </c>
      <c r="B602" s="113">
        <v>918</v>
      </c>
      <c r="C602" s="114">
        <v>10</v>
      </c>
      <c r="D602" s="114">
        <v>3</v>
      </c>
      <c r="E602" s="84" t="s">
        <v>147</v>
      </c>
      <c r="F602" s="85" t="s">
        <v>147</v>
      </c>
      <c r="G602" s="87">
        <v>9180</v>
      </c>
      <c r="H602" s="87">
        <v>9180</v>
      </c>
    </row>
    <row r="603" spans="1:8" ht="63">
      <c r="A603" s="112" t="s">
        <v>301</v>
      </c>
      <c r="B603" s="113">
        <v>918</v>
      </c>
      <c r="C603" s="114">
        <v>10</v>
      </c>
      <c r="D603" s="114">
        <v>3</v>
      </c>
      <c r="E603" s="84" t="s">
        <v>302</v>
      </c>
      <c r="F603" s="85" t="s">
        <v>147</v>
      </c>
      <c r="G603" s="87">
        <v>9180</v>
      </c>
      <c r="H603" s="87">
        <v>9180</v>
      </c>
    </row>
    <row r="604" spans="1:8" ht="63">
      <c r="A604" s="112" t="s">
        <v>330</v>
      </c>
      <c r="B604" s="113">
        <v>918</v>
      </c>
      <c r="C604" s="114">
        <v>10</v>
      </c>
      <c r="D604" s="114">
        <v>3</v>
      </c>
      <c r="E604" s="84" t="s">
        <v>331</v>
      </c>
      <c r="F604" s="85" t="s">
        <v>147</v>
      </c>
      <c r="G604" s="87">
        <v>9180</v>
      </c>
      <c r="H604" s="87">
        <v>9180</v>
      </c>
    </row>
    <row r="605" spans="1:8" ht="31.5">
      <c r="A605" s="112" t="s">
        <v>337</v>
      </c>
      <c r="B605" s="113">
        <v>918</v>
      </c>
      <c r="C605" s="114">
        <v>10</v>
      </c>
      <c r="D605" s="114">
        <v>3</v>
      </c>
      <c r="E605" s="84" t="s">
        <v>338</v>
      </c>
      <c r="F605" s="85" t="s">
        <v>147</v>
      </c>
      <c r="G605" s="87">
        <v>9180</v>
      </c>
      <c r="H605" s="87">
        <v>9180</v>
      </c>
    </row>
    <row r="606" spans="1:8" ht="47.25">
      <c r="A606" s="112" t="s">
        <v>339</v>
      </c>
      <c r="B606" s="113">
        <v>918</v>
      </c>
      <c r="C606" s="114">
        <v>10</v>
      </c>
      <c r="D606" s="114">
        <v>3</v>
      </c>
      <c r="E606" s="84" t="s">
        <v>340</v>
      </c>
      <c r="F606" s="85" t="s">
        <v>147</v>
      </c>
      <c r="G606" s="87">
        <v>9180</v>
      </c>
      <c r="H606" s="87">
        <v>9180</v>
      </c>
    </row>
    <row r="607" spans="1:8" ht="31.5">
      <c r="A607" s="112" t="s">
        <v>154</v>
      </c>
      <c r="B607" s="113">
        <v>918</v>
      </c>
      <c r="C607" s="114">
        <v>10</v>
      </c>
      <c r="D607" s="114">
        <v>3</v>
      </c>
      <c r="E607" s="84" t="s">
        <v>340</v>
      </c>
      <c r="F607" s="85" t="s">
        <v>155</v>
      </c>
      <c r="G607" s="87">
        <v>230</v>
      </c>
      <c r="H607" s="87">
        <v>230</v>
      </c>
    </row>
    <row r="608" spans="1:8">
      <c r="A608" s="112" t="s">
        <v>172</v>
      </c>
      <c r="B608" s="113">
        <v>918</v>
      </c>
      <c r="C608" s="114">
        <v>10</v>
      </c>
      <c r="D608" s="114">
        <v>3</v>
      </c>
      <c r="E608" s="84" t="s">
        <v>340</v>
      </c>
      <c r="F608" s="85" t="s">
        <v>173</v>
      </c>
      <c r="G608" s="87">
        <v>8950</v>
      </c>
      <c r="H608" s="87">
        <v>8950</v>
      </c>
    </row>
    <row r="609" spans="1:8">
      <c r="A609" s="112" t="s">
        <v>712</v>
      </c>
      <c r="B609" s="113">
        <v>918</v>
      </c>
      <c r="C609" s="114">
        <v>11</v>
      </c>
      <c r="D609" s="114">
        <v>0</v>
      </c>
      <c r="E609" s="84" t="s">
        <v>147</v>
      </c>
      <c r="F609" s="85" t="s">
        <v>147</v>
      </c>
      <c r="G609" s="87">
        <v>12000</v>
      </c>
      <c r="H609" s="87">
        <v>0</v>
      </c>
    </row>
    <row r="610" spans="1:8">
      <c r="A610" s="112" t="s">
        <v>537</v>
      </c>
      <c r="B610" s="113">
        <v>918</v>
      </c>
      <c r="C610" s="114">
        <v>11</v>
      </c>
      <c r="D610" s="114">
        <v>1</v>
      </c>
      <c r="E610" s="84" t="s">
        <v>147</v>
      </c>
      <c r="F610" s="85" t="s">
        <v>147</v>
      </c>
      <c r="G610" s="87">
        <v>12000</v>
      </c>
      <c r="H610" s="87">
        <v>0</v>
      </c>
    </row>
    <row r="611" spans="1:8" ht="63">
      <c r="A611" s="112" t="s">
        <v>521</v>
      </c>
      <c r="B611" s="113">
        <v>918</v>
      </c>
      <c r="C611" s="114">
        <v>11</v>
      </c>
      <c r="D611" s="114">
        <v>1</v>
      </c>
      <c r="E611" s="84" t="s">
        <v>522</v>
      </c>
      <c r="F611" s="85" t="s">
        <v>147</v>
      </c>
      <c r="G611" s="87">
        <v>12000</v>
      </c>
      <c r="H611" s="87">
        <v>0</v>
      </c>
    </row>
    <row r="612" spans="1:8" ht="47.25">
      <c r="A612" s="112" t="s">
        <v>531</v>
      </c>
      <c r="B612" s="113">
        <v>918</v>
      </c>
      <c r="C612" s="114">
        <v>11</v>
      </c>
      <c r="D612" s="114">
        <v>1</v>
      </c>
      <c r="E612" s="84" t="s">
        <v>532</v>
      </c>
      <c r="F612" s="85" t="s">
        <v>147</v>
      </c>
      <c r="G612" s="87">
        <v>12000</v>
      </c>
      <c r="H612" s="87">
        <v>0</v>
      </c>
    </row>
    <row r="613" spans="1:8" ht="31.5">
      <c r="A613" s="112" t="s">
        <v>544</v>
      </c>
      <c r="B613" s="113">
        <v>918</v>
      </c>
      <c r="C613" s="114">
        <v>11</v>
      </c>
      <c r="D613" s="114">
        <v>1</v>
      </c>
      <c r="E613" s="84" t="s">
        <v>545</v>
      </c>
      <c r="F613" s="85" t="s">
        <v>147</v>
      </c>
      <c r="G613" s="87">
        <v>12000</v>
      </c>
      <c r="H613" s="87">
        <v>0</v>
      </c>
    </row>
    <row r="614" spans="1:8" ht="149.25" customHeight="1">
      <c r="A614" s="112" t="s">
        <v>696</v>
      </c>
      <c r="B614" s="113">
        <v>918</v>
      </c>
      <c r="C614" s="114">
        <v>11</v>
      </c>
      <c r="D614" s="114">
        <v>1</v>
      </c>
      <c r="E614" s="84" t="s">
        <v>697</v>
      </c>
      <c r="F614" s="85" t="s">
        <v>147</v>
      </c>
      <c r="G614" s="87">
        <v>12000</v>
      </c>
      <c r="H614" s="87">
        <v>0</v>
      </c>
    </row>
    <row r="615" spans="1:8" ht="31.5">
      <c r="A615" s="112" t="s">
        <v>491</v>
      </c>
      <c r="B615" s="113">
        <v>918</v>
      </c>
      <c r="C615" s="114">
        <v>11</v>
      </c>
      <c r="D615" s="114">
        <v>1</v>
      </c>
      <c r="E615" s="84" t="s">
        <v>697</v>
      </c>
      <c r="F615" s="85" t="s">
        <v>492</v>
      </c>
      <c r="G615" s="87">
        <v>12000</v>
      </c>
      <c r="H615" s="87">
        <v>0</v>
      </c>
    </row>
    <row r="616" spans="1:8" s="88" customFormat="1">
      <c r="A616" s="109" t="s">
        <v>727</v>
      </c>
      <c r="B616" s="110">
        <v>923</v>
      </c>
      <c r="C616" s="111">
        <v>0</v>
      </c>
      <c r="D616" s="111">
        <v>0</v>
      </c>
      <c r="E616" s="79" t="s">
        <v>147</v>
      </c>
      <c r="F616" s="80" t="s">
        <v>147</v>
      </c>
      <c r="G616" s="82">
        <v>2802.6</v>
      </c>
      <c r="H616" s="82">
        <v>2680.4</v>
      </c>
    </row>
    <row r="617" spans="1:8">
      <c r="A617" s="112" t="s">
        <v>703</v>
      </c>
      <c r="B617" s="113">
        <v>923</v>
      </c>
      <c r="C617" s="114">
        <v>1</v>
      </c>
      <c r="D617" s="114">
        <v>0</v>
      </c>
      <c r="E617" s="84" t="s">
        <v>147</v>
      </c>
      <c r="F617" s="85" t="s">
        <v>147</v>
      </c>
      <c r="G617" s="87">
        <v>2802.6</v>
      </c>
      <c r="H617" s="87">
        <v>2680.4</v>
      </c>
    </row>
    <row r="618" spans="1:8" ht="47.25">
      <c r="A618" s="112" t="s">
        <v>357</v>
      </c>
      <c r="B618" s="113">
        <v>923</v>
      </c>
      <c r="C618" s="114">
        <v>1</v>
      </c>
      <c r="D618" s="114">
        <v>6</v>
      </c>
      <c r="E618" s="84" t="s">
        <v>147</v>
      </c>
      <c r="F618" s="85" t="s">
        <v>147</v>
      </c>
      <c r="G618" s="87">
        <v>2802.6</v>
      </c>
      <c r="H618" s="87">
        <v>2680.4</v>
      </c>
    </row>
    <row r="619" spans="1:8">
      <c r="A619" s="112" t="s">
        <v>620</v>
      </c>
      <c r="B619" s="113">
        <v>923</v>
      </c>
      <c r="C619" s="114">
        <v>1</v>
      </c>
      <c r="D619" s="114">
        <v>6</v>
      </c>
      <c r="E619" s="84" t="s">
        <v>621</v>
      </c>
      <c r="F619" s="85" t="s">
        <v>147</v>
      </c>
      <c r="G619" s="87">
        <v>2802.6</v>
      </c>
      <c r="H619" s="87">
        <v>2680.4</v>
      </c>
    </row>
    <row r="620" spans="1:8" ht="33" customHeight="1">
      <c r="A620" s="112" t="s">
        <v>633</v>
      </c>
      <c r="B620" s="113">
        <v>923</v>
      </c>
      <c r="C620" s="114">
        <v>1</v>
      </c>
      <c r="D620" s="114">
        <v>6</v>
      </c>
      <c r="E620" s="84" t="s">
        <v>634</v>
      </c>
      <c r="F620" s="85" t="s">
        <v>147</v>
      </c>
      <c r="G620" s="87">
        <v>2802.6</v>
      </c>
      <c r="H620" s="87">
        <v>2680.4</v>
      </c>
    </row>
    <row r="621" spans="1:8" ht="31.5">
      <c r="A621" s="112" t="s">
        <v>635</v>
      </c>
      <c r="B621" s="113">
        <v>923</v>
      </c>
      <c r="C621" s="114">
        <v>1</v>
      </c>
      <c r="D621" s="114">
        <v>6</v>
      </c>
      <c r="E621" s="84" t="s">
        <v>636</v>
      </c>
      <c r="F621" s="85" t="s">
        <v>147</v>
      </c>
      <c r="G621" s="87">
        <v>1346</v>
      </c>
      <c r="H621" s="87">
        <v>1340.7</v>
      </c>
    </row>
    <row r="622" spans="1:8" ht="22.5" customHeight="1">
      <c r="A622" s="112" t="s">
        <v>297</v>
      </c>
      <c r="B622" s="113">
        <v>923</v>
      </c>
      <c r="C622" s="114">
        <v>1</v>
      </c>
      <c r="D622" s="114">
        <v>6</v>
      </c>
      <c r="E622" s="84" t="s">
        <v>637</v>
      </c>
      <c r="F622" s="85" t="s">
        <v>147</v>
      </c>
      <c r="G622" s="87">
        <v>866.6</v>
      </c>
      <c r="H622" s="87">
        <v>939</v>
      </c>
    </row>
    <row r="623" spans="1:8" ht="78.75">
      <c r="A623" s="112" t="s">
        <v>170</v>
      </c>
      <c r="B623" s="113">
        <v>923</v>
      </c>
      <c r="C623" s="114">
        <v>1</v>
      </c>
      <c r="D623" s="114">
        <v>6</v>
      </c>
      <c r="E623" s="84" t="s">
        <v>637</v>
      </c>
      <c r="F623" s="85" t="s">
        <v>171</v>
      </c>
      <c r="G623" s="87">
        <v>866.6</v>
      </c>
      <c r="H623" s="87">
        <v>939</v>
      </c>
    </row>
    <row r="624" spans="1:8" ht="173.25">
      <c r="A624" s="112" t="s">
        <v>228</v>
      </c>
      <c r="B624" s="113">
        <v>923</v>
      </c>
      <c r="C624" s="114">
        <v>1</v>
      </c>
      <c r="D624" s="114">
        <v>6</v>
      </c>
      <c r="E624" s="84" t="s">
        <v>698</v>
      </c>
      <c r="F624" s="85" t="s">
        <v>147</v>
      </c>
      <c r="G624" s="87">
        <v>479.4</v>
      </c>
      <c r="H624" s="87">
        <v>401.7</v>
      </c>
    </row>
    <row r="625" spans="1:8" ht="78.75">
      <c r="A625" s="112" t="s">
        <v>170</v>
      </c>
      <c r="B625" s="113">
        <v>923</v>
      </c>
      <c r="C625" s="114">
        <v>1</v>
      </c>
      <c r="D625" s="114">
        <v>6</v>
      </c>
      <c r="E625" s="84" t="s">
        <v>698</v>
      </c>
      <c r="F625" s="85" t="s">
        <v>171</v>
      </c>
      <c r="G625" s="87">
        <v>479.4</v>
      </c>
      <c r="H625" s="87">
        <v>401.7</v>
      </c>
    </row>
    <row r="626" spans="1:8" ht="31.5">
      <c r="A626" s="112" t="s">
        <v>638</v>
      </c>
      <c r="B626" s="113">
        <v>923</v>
      </c>
      <c r="C626" s="114">
        <v>1</v>
      </c>
      <c r="D626" s="114">
        <v>6</v>
      </c>
      <c r="E626" s="84" t="s">
        <v>639</v>
      </c>
      <c r="F626" s="85" t="s">
        <v>147</v>
      </c>
      <c r="G626" s="87">
        <v>1456.6</v>
      </c>
      <c r="H626" s="87">
        <v>1339.7</v>
      </c>
    </row>
    <row r="627" spans="1:8" ht="20.25" customHeight="1">
      <c r="A627" s="112" t="s">
        <v>297</v>
      </c>
      <c r="B627" s="113">
        <v>923</v>
      </c>
      <c r="C627" s="114">
        <v>1</v>
      </c>
      <c r="D627" s="114">
        <v>6</v>
      </c>
      <c r="E627" s="84" t="s">
        <v>641</v>
      </c>
      <c r="F627" s="85" t="s">
        <v>147</v>
      </c>
      <c r="G627" s="87">
        <v>1111.9000000000001</v>
      </c>
      <c r="H627" s="87">
        <v>945.1</v>
      </c>
    </row>
    <row r="628" spans="1:8" ht="78.75">
      <c r="A628" s="112" t="s">
        <v>170</v>
      </c>
      <c r="B628" s="113">
        <v>923</v>
      </c>
      <c r="C628" s="114">
        <v>1</v>
      </c>
      <c r="D628" s="114">
        <v>6</v>
      </c>
      <c r="E628" s="84" t="s">
        <v>641</v>
      </c>
      <c r="F628" s="85" t="s">
        <v>171</v>
      </c>
      <c r="G628" s="87">
        <v>1089</v>
      </c>
      <c r="H628" s="87">
        <v>934.5</v>
      </c>
    </row>
    <row r="629" spans="1:8" ht="31.5">
      <c r="A629" s="112" t="s">
        <v>154</v>
      </c>
      <c r="B629" s="113">
        <v>923</v>
      </c>
      <c r="C629" s="114">
        <v>1</v>
      </c>
      <c r="D629" s="114">
        <v>6</v>
      </c>
      <c r="E629" s="84" t="s">
        <v>641</v>
      </c>
      <c r="F629" s="85" t="s">
        <v>155</v>
      </c>
      <c r="G629" s="87">
        <v>22.9</v>
      </c>
      <c r="H629" s="87">
        <v>10.6</v>
      </c>
    </row>
    <row r="630" spans="1:8" ht="173.25">
      <c r="A630" s="112" t="s">
        <v>228</v>
      </c>
      <c r="B630" s="113">
        <v>923</v>
      </c>
      <c r="C630" s="114">
        <v>1</v>
      </c>
      <c r="D630" s="114">
        <v>6</v>
      </c>
      <c r="E630" s="84" t="s">
        <v>642</v>
      </c>
      <c r="F630" s="85" t="s">
        <v>147</v>
      </c>
      <c r="G630" s="87">
        <v>344.7</v>
      </c>
      <c r="H630" s="87">
        <v>394.6</v>
      </c>
    </row>
    <row r="631" spans="1:8" ht="78.75">
      <c r="A631" s="112" t="s">
        <v>170</v>
      </c>
      <c r="B631" s="113">
        <v>923</v>
      </c>
      <c r="C631" s="114">
        <v>1</v>
      </c>
      <c r="D631" s="114">
        <v>6</v>
      </c>
      <c r="E631" s="84" t="s">
        <v>642</v>
      </c>
      <c r="F631" s="85" t="s">
        <v>171</v>
      </c>
      <c r="G631" s="87">
        <v>344.7</v>
      </c>
      <c r="H631" s="87">
        <v>394.6</v>
      </c>
    </row>
    <row r="632" spans="1:8" s="88" customFormat="1">
      <c r="A632" s="291" t="s">
        <v>668</v>
      </c>
      <c r="B632" s="292"/>
      <c r="C632" s="292"/>
      <c r="D632" s="292"/>
      <c r="E632" s="292"/>
      <c r="F632" s="293"/>
      <c r="G632" s="82">
        <v>1164573.5</v>
      </c>
      <c r="H632" s="82">
        <v>1071523.1000000001</v>
      </c>
    </row>
    <row r="636" spans="1:8">
      <c r="A636" s="206" t="s">
        <v>820</v>
      </c>
      <c r="B636" s="1"/>
      <c r="C636" s="12"/>
      <c r="D636" s="73"/>
      <c r="E636" s="205"/>
      <c r="F636" s="73"/>
      <c r="G636" s="287" t="s">
        <v>821</v>
      </c>
      <c r="H636" s="287"/>
    </row>
  </sheetData>
  <autoFilter ref="A19:I632"/>
  <mergeCells count="6">
    <mergeCell ref="A632:F632"/>
    <mergeCell ref="G636:H636"/>
    <mergeCell ref="A14:H14"/>
    <mergeCell ref="A17:A18"/>
    <mergeCell ref="B17:F17"/>
    <mergeCell ref="G17:H17"/>
  </mergeCells>
  <pageMargins left="0.78740157480314965" right="0.39370078740157483" top="0.78740157480314965" bottom="0.59055118110236227" header="0.51181102362204722" footer="0.31496062992125984"/>
  <pageSetup paperSize="9" scale="74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8:I41"/>
  <sheetViews>
    <sheetView workbookViewId="0">
      <selection activeCell="J18" sqref="J18"/>
    </sheetView>
  </sheetViews>
  <sheetFormatPr defaultColWidth="9.140625" defaultRowHeight="15"/>
  <cols>
    <col min="1" max="1" width="10.42578125" style="116" customWidth="1"/>
    <col min="2" max="2" width="34.42578125" style="116" customWidth="1"/>
    <col min="3" max="3" width="17.28515625" style="116" customWidth="1"/>
    <col min="4" max="4" width="17" style="118" customWidth="1"/>
    <col min="5" max="5" width="15.7109375" style="118" customWidth="1"/>
    <col min="6" max="256" width="9.140625" style="116"/>
    <col min="257" max="257" width="10.42578125" style="116" customWidth="1"/>
    <col min="258" max="258" width="34.42578125" style="116" customWidth="1"/>
    <col min="259" max="259" width="17.28515625" style="116" customWidth="1"/>
    <col min="260" max="260" width="17" style="116" customWidth="1"/>
    <col min="261" max="261" width="15.7109375" style="116" customWidth="1"/>
    <col min="262" max="512" width="9.140625" style="116"/>
    <col min="513" max="513" width="10.42578125" style="116" customWidth="1"/>
    <col min="514" max="514" width="34.42578125" style="116" customWidth="1"/>
    <col min="515" max="515" width="17.28515625" style="116" customWidth="1"/>
    <col min="516" max="516" width="17" style="116" customWidth="1"/>
    <col min="517" max="517" width="15.7109375" style="116" customWidth="1"/>
    <col min="518" max="768" width="9.140625" style="116"/>
    <col min="769" max="769" width="10.42578125" style="116" customWidth="1"/>
    <col min="770" max="770" width="34.42578125" style="116" customWidth="1"/>
    <col min="771" max="771" width="17.28515625" style="116" customWidth="1"/>
    <col min="772" max="772" width="17" style="116" customWidth="1"/>
    <col min="773" max="773" width="15.7109375" style="116" customWidth="1"/>
    <col min="774" max="1024" width="9.140625" style="116"/>
    <col min="1025" max="1025" width="10.42578125" style="116" customWidth="1"/>
    <col min="1026" max="1026" width="34.42578125" style="116" customWidth="1"/>
    <col min="1027" max="1027" width="17.28515625" style="116" customWidth="1"/>
    <col min="1028" max="1028" width="17" style="116" customWidth="1"/>
    <col min="1029" max="1029" width="15.7109375" style="116" customWidth="1"/>
    <col min="1030" max="1280" width="9.140625" style="116"/>
    <col min="1281" max="1281" width="10.42578125" style="116" customWidth="1"/>
    <col min="1282" max="1282" width="34.42578125" style="116" customWidth="1"/>
    <col min="1283" max="1283" width="17.28515625" style="116" customWidth="1"/>
    <col min="1284" max="1284" width="17" style="116" customWidth="1"/>
    <col min="1285" max="1285" width="15.7109375" style="116" customWidth="1"/>
    <col min="1286" max="1536" width="9.140625" style="116"/>
    <col min="1537" max="1537" width="10.42578125" style="116" customWidth="1"/>
    <col min="1538" max="1538" width="34.42578125" style="116" customWidth="1"/>
    <col min="1539" max="1539" width="17.28515625" style="116" customWidth="1"/>
    <col min="1540" max="1540" width="17" style="116" customWidth="1"/>
    <col min="1541" max="1541" width="15.7109375" style="116" customWidth="1"/>
    <col min="1542" max="1792" width="9.140625" style="116"/>
    <col min="1793" max="1793" width="10.42578125" style="116" customWidth="1"/>
    <col min="1794" max="1794" width="34.42578125" style="116" customWidth="1"/>
    <col min="1795" max="1795" width="17.28515625" style="116" customWidth="1"/>
    <col min="1796" max="1796" width="17" style="116" customWidth="1"/>
    <col min="1797" max="1797" width="15.7109375" style="116" customWidth="1"/>
    <col min="1798" max="2048" width="9.140625" style="116"/>
    <col min="2049" max="2049" width="10.42578125" style="116" customWidth="1"/>
    <col min="2050" max="2050" width="34.42578125" style="116" customWidth="1"/>
    <col min="2051" max="2051" width="17.28515625" style="116" customWidth="1"/>
    <col min="2052" max="2052" width="17" style="116" customWidth="1"/>
    <col min="2053" max="2053" width="15.7109375" style="116" customWidth="1"/>
    <col min="2054" max="2304" width="9.140625" style="116"/>
    <col min="2305" max="2305" width="10.42578125" style="116" customWidth="1"/>
    <col min="2306" max="2306" width="34.42578125" style="116" customWidth="1"/>
    <col min="2307" max="2307" width="17.28515625" style="116" customWidth="1"/>
    <col min="2308" max="2308" width="17" style="116" customWidth="1"/>
    <col min="2309" max="2309" width="15.7109375" style="116" customWidth="1"/>
    <col min="2310" max="2560" width="9.140625" style="116"/>
    <col min="2561" max="2561" width="10.42578125" style="116" customWidth="1"/>
    <col min="2562" max="2562" width="34.42578125" style="116" customWidth="1"/>
    <col min="2563" max="2563" width="17.28515625" style="116" customWidth="1"/>
    <col min="2564" max="2564" width="17" style="116" customWidth="1"/>
    <col min="2565" max="2565" width="15.7109375" style="116" customWidth="1"/>
    <col min="2566" max="2816" width="9.140625" style="116"/>
    <col min="2817" max="2817" width="10.42578125" style="116" customWidth="1"/>
    <col min="2818" max="2818" width="34.42578125" style="116" customWidth="1"/>
    <col min="2819" max="2819" width="17.28515625" style="116" customWidth="1"/>
    <col min="2820" max="2820" width="17" style="116" customWidth="1"/>
    <col min="2821" max="2821" width="15.7109375" style="116" customWidth="1"/>
    <col min="2822" max="3072" width="9.140625" style="116"/>
    <col min="3073" max="3073" width="10.42578125" style="116" customWidth="1"/>
    <col min="3074" max="3074" width="34.42578125" style="116" customWidth="1"/>
    <col min="3075" max="3075" width="17.28515625" style="116" customWidth="1"/>
    <col min="3076" max="3076" width="17" style="116" customWidth="1"/>
    <col min="3077" max="3077" width="15.7109375" style="116" customWidth="1"/>
    <col min="3078" max="3328" width="9.140625" style="116"/>
    <col min="3329" max="3329" width="10.42578125" style="116" customWidth="1"/>
    <col min="3330" max="3330" width="34.42578125" style="116" customWidth="1"/>
    <col min="3331" max="3331" width="17.28515625" style="116" customWidth="1"/>
    <col min="3332" max="3332" width="17" style="116" customWidth="1"/>
    <col min="3333" max="3333" width="15.7109375" style="116" customWidth="1"/>
    <col min="3334" max="3584" width="9.140625" style="116"/>
    <col min="3585" max="3585" width="10.42578125" style="116" customWidth="1"/>
    <col min="3586" max="3586" width="34.42578125" style="116" customWidth="1"/>
    <col min="3587" max="3587" width="17.28515625" style="116" customWidth="1"/>
    <col min="3588" max="3588" width="17" style="116" customWidth="1"/>
    <col min="3589" max="3589" width="15.7109375" style="116" customWidth="1"/>
    <col min="3590" max="3840" width="9.140625" style="116"/>
    <col min="3841" max="3841" width="10.42578125" style="116" customWidth="1"/>
    <col min="3842" max="3842" width="34.42578125" style="116" customWidth="1"/>
    <col min="3843" max="3843" width="17.28515625" style="116" customWidth="1"/>
    <col min="3844" max="3844" width="17" style="116" customWidth="1"/>
    <col min="3845" max="3845" width="15.7109375" style="116" customWidth="1"/>
    <col min="3846" max="4096" width="9.140625" style="116"/>
    <col min="4097" max="4097" width="10.42578125" style="116" customWidth="1"/>
    <col min="4098" max="4098" width="34.42578125" style="116" customWidth="1"/>
    <col min="4099" max="4099" width="17.28515625" style="116" customWidth="1"/>
    <col min="4100" max="4100" width="17" style="116" customWidth="1"/>
    <col min="4101" max="4101" width="15.7109375" style="116" customWidth="1"/>
    <col min="4102" max="4352" width="9.140625" style="116"/>
    <col min="4353" max="4353" width="10.42578125" style="116" customWidth="1"/>
    <col min="4354" max="4354" width="34.42578125" style="116" customWidth="1"/>
    <col min="4355" max="4355" width="17.28515625" style="116" customWidth="1"/>
    <col min="4356" max="4356" width="17" style="116" customWidth="1"/>
    <col min="4357" max="4357" width="15.7109375" style="116" customWidth="1"/>
    <col min="4358" max="4608" width="9.140625" style="116"/>
    <col min="4609" max="4609" width="10.42578125" style="116" customWidth="1"/>
    <col min="4610" max="4610" width="34.42578125" style="116" customWidth="1"/>
    <col min="4611" max="4611" width="17.28515625" style="116" customWidth="1"/>
    <col min="4612" max="4612" width="17" style="116" customWidth="1"/>
    <col min="4613" max="4613" width="15.7109375" style="116" customWidth="1"/>
    <col min="4614" max="4864" width="9.140625" style="116"/>
    <col min="4865" max="4865" width="10.42578125" style="116" customWidth="1"/>
    <col min="4866" max="4866" width="34.42578125" style="116" customWidth="1"/>
    <col min="4867" max="4867" width="17.28515625" style="116" customWidth="1"/>
    <col min="4868" max="4868" width="17" style="116" customWidth="1"/>
    <col min="4869" max="4869" width="15.7109375" style="116" customWidth="1"/>
    <col min="4870" max="5120" width="9.140625" style="116"/>
    <col min="5121" max="5121" width="10.42578125" style="116" customWidth="1"/>
    <col min="5122" max="5122" width="34.42578125" style="116" customWidth="1"/>
    <col min="5123" max="5123" width="17.28515625" style="116" customWidth="1"/>
    <col min="5124" max="5124" width="17" style="116" customWidth="1"/>
    <col min="5125" max="5125" width="15.7109375" style="116" customWidth="1"/>
    <col min="5126" max="5376" width="9.140625" style="116"/>
    <col min="5377" max="5377" width="10.42578125" style="116" customWidth="1"/>
    <col min="5378" max="5378" width="34.42578125" style="116" customWidth="1"/>
    <col min="5379" max="5379" width="17.28515625" style="116" customWidth="1"/>
    <col min="5380" max="5380" width="17" style="116" customWidth="1"/>
    <col min="5381" max="5381" width="15.7109375" style="116" customWidth="1"/>
    <col min="5382" max="5632" width="9.140625" style="116"/>
    <col min="5633" max="5633" width="10.42578125" style="116" customWidth="1"/>
    <col min="5634" max="5634" width="34.42578125" style="116" customWidth="1"/>
    <col min="5635" max="5635" width="17.28515625" style="116" customWidth="1"/>
    <col min="5636" max="5636" width="17" style="116" customWidth="1"/>
    <col min="5637" max="5637" width="15.7109375" style="116" customWidth="1"/>
    <col min="5638" max="5888" width="9.140625" style="116"/>
    <col min="5889" max="5889" width="10.42578125" style="116" customWidth="1"/>
    <col min="5890" max="5890" width="34.42578125" style="116" customWidth="1"/>
    <col min="5891" max="5891" width="17.28515625" style="116" customWidth="1"/>
    <col min="5892" max="5892" width="17" style="116" customWidth="1"/>
    <col min="5893" max="5893" width="15.7109375" style="116" customWidth="1"/>
    <col min="5894" max="6144" width="9.140625" style="116"/>
    <col min="6145" max="6145" width="10.42578125" style="116" customWidth="1"/>
    <col min="6146" max="6146" width="34.42578125" style="116" customWidth="1"/>
    <col min="6147" max="6147" width="17.28515625" style="116" customWidth="1"/>
    <col min="6148" max="6148" width="17" style="116" customWidth="1"/>
    <col min="6149" max="6149" width="15.7109375" style="116" customWidth="1"/>
    <col min="6150" max="6400" width="9.140625" style="116"/>
    <col min="6401" max="6401" width="10.42578125" style="116" customWidth="1"/>
    <col min="6402" max="6402" width="34.42578125" style="116" customWidth="1"/>
    <col min="6403" max="6403" width="17.28515625" style="116" customWidth="1"/>
    <col min="6404" max="6404" width="17" style="116" customWidth="1"/>
    <col min="6405" max="6405" width="15.7109375" style="116" customWidth="1"/>
    <col min="6406" max="6656" width="9.140625" style="116"/>
    <col min="6657" max="6657" width="10.42578125" style="116" customWidth="1"/>
    <col min="6658" max="6658" width="34.42578125" style="116" customWidth="1"/>
    <col min="6659" max="6659" width="17.28515625" style="116" customWidth="1"/>
    <col min="6660" max="6660" width="17" style="116" customWidth="1"/>
    <col min="6661" max="6661" width="15.7109375" style="116" customWidth="1"/>
    <col min="6662" max="6912" width="9.140625" style="116"/>
    <col min="6913" max="6913" width="10.42578125" style="116" customWidth="1"/>
    <col min="6914" max="6914" width="34.42578125" style="116" customWidth="1"/>
    <col min="6915" max="6915" width="17.28515625" style="116" customWidth="1"/>
    <col min="6916" max="6916" width="17" style="116" customWidth="1"/>
    <col min="6917" max="6917" width="15.7109375" style="116" customWidth="1"/>
    <col min="6918" max="7168" width="9.140625" style="116"/>
    <col min="7169" max="7169" width="10.42578125" style="116" customWidth="1"/>
    <col min="7170" max="7170" width="34.42578125" style="116" customWidth="1"/>
    <col min="7171" max="7171" width="17.28515625" style="116" customWidth="1"/>
    <col min="7172" max="7172" width="17" style="116" customWidth="1"/>
    <col min="7173" max="7173" width="15.7109375" style="116" customWidth="1"/>
    <col min="7174" max="7424" width="9.140625" style="116"/>
    <col min="7425" max="7425" width="10.42578125" style="116" customWidth="1"/>
    <col min="7426" max="7426" width="34.42578125" style="116" customWidth="1"/>
    <col min="7427" max="7427" width="17.28515625" style="116" customWidth="1"/>
    <col min="7428" max="7428" width="17" style="116" customWidth="1"/>
    <col min="7429" max="7429" width="15.7109375" style="116" customWidth="1"/>
    <col min="7430" max="7680" width="9.140625" style="116"/>
    <col min="7681" max="7681" width="10.42578125" style="116" customWidth="1"/>
    <col min="7682" max="7682" width="34.42578125" style="116" customWidth="1"/>
    <col min="7683" max="7683" width="17.28515625" style="116" customWidth="1"/>
    <col min="7684" max="7684" width="17" style="116" customWidth="1"/>
    <col min="7685" max="7685" width="15.7109375" style="116" customWidth="1"/>
    <col min="7686" max="7936" width="9.140625" style="116"/>
    <col min="7937" max="7937" width="10.42578125" style="116" customWidth="1"/>
    <col min="7938" max="7938" width="34.42578125" style="116" customWidth="1"/>
    <col min="7939" max="7939" width="17.28515625" style="116" customWidth="1"/>
    <col min="7940" max="7940" width="17" style="116" customWidth="1"/>
    <col min="7941" max="7941" width="15.7109375" style="116" customWidth="1"/>
    <col min="7942" max="8192" width="9.140625" style="116"/>
    <col min="8193" max="8193" width="10.42578125" style="116" customWidth="1"/>
    <col min="8194" max="8194" width="34.42578125" style="116" customWidth="1"/>
    <col min="8195" max="8195" width="17.28515625" style="116" customWidth="1"/>
    <col min="8196" max="8196" width="17" style="116" customWidth="1"/>
    <col min="8197" max="8197" width="15.7109375" style="116" customWidth="1"/>
    <col min="8198" max="8448" width="9.140625" style="116"/>
    <col min="8449" max="8449" width="10.42578125" style="116" customWidth="1"/>
    <col min="8450" max="8450" width="34.42578125" style="116" customWidth="1"/>
    <col min="8451" max="8451" width="17.28515625" style="116" customWidth="1"/>
    <col min="8452" max="8452" width="17" style="116" customWidth="1"/>
    <col min="8453" max="8453" width="15.7109375" style="116" customWidth="1"/>
    <col min="8454" max="8704" width="9.140625" style="116"/>
    <col min="8705" max="8705" width="10.42578125" style="116" customWidth="1"/>
    <col min="8706" max="8706" width="34.42578125" style="116" customWidth="1"/>
    <col min="8707" max="8707" width="17.28515625" style="116" customWidth="1"/>
    <col min="8708" max="8708" width="17" style="116" customWidth="1"/>
    <col min="8709" max="8709" width="15.7109375" style="116" customWidth="1"/>
    <col min="8710" max="8960" width="9.140625" style="116"/>
    <col min="8961" max="8961" width="10.42578125" style="116" customWidth="1"/>
    <col min="8962" max="8962" width="34.42578125" style="116" customWidth="1"/>
    <col min="8963" max="8963" width="17.28515625" style="116" customWidth="1"/>
    <col min="8964" max="8964" width="17" style="116" customWidth="1"/>
    <col min="8965" max="8965" width="15.7109375" style="116" customWidth="1"/>
    <col min="8966" max="9216" width="9.140625" style="116"/>
    <col min="9217" max="9217" width="10.42578125" style="116" customWidth="1"/>
    <col min="9218" max="9218" width="34.42578125" style="116" customWidth="1"/>
    <col min="9219" max="9219" width="17.28515625" style="116" customWidth="1"/>
    <col min="9220" max="9220" width="17" style="116" customWidth="1"/>
    <col min="9221" max="9221" width="15.7109375" style="116" customWidth="1"/>
    <col min="9222" max="9472" width="9.140625" style="116"/>
    <col min="9473" max="9473" width="10.42578125" style="116" customWidth="1"/>
    <col min="9474" max="9474" width="34.42578125" style="116" customWidth="1"/>
    <col min="9475" max="9475" width="17.28515625" style="116" customWidth="1"/>
    <col min="9476" max="9476" width="17" style="116" customWidth="1"/>
    <col min="9477" max="9477" width="15.7109375" style="116" customWidth="1"/>
    <col min="9478" max="9728" width="9.140625" style="116"/>
    <col min="9729" max="9729" width="10.42578125" style="116" customWidth="1"/>
    <col min="9730" max="9730" width="34.42578125" style="116" customWidth="1"/>
    <col min="9731" max="9731" width="17.28515625" style="116" customWidth="1"/>
    <col min="9732" max="9732" width="17" style="116" customWidth="1"/>
    <col min="9733" max="9733" width="15.7109375" style="116" customWidth="1"/>
    <col min="9734" max="9984" width="9.140625" style="116"/>
    <col min="9985" max="9985" width="10.42578125" style="116" customWidth="1"/>
    <col min="9986" max="9986" width="34.42578125" style="116" customWidth="1"/>
    <col min="9987" max="9987" width="17.28515625" style="116" customWidth="1"/>
    <col min="9988" max="9988" width="17" style="116" customWidth="1"/>
    <col min="9989" max="9989" width="15.7109375" style="116" customWidth="1"/>
    <col min="9990" max="10240" width="9.140625" style="116"/>
    <col min="10241" max="10241" width="10.42578125" style="116" customWidth="1"/>
    <col min="10242" max="10242" width="34.42578125" style="116" customWidth="1"/>
    <col min="10243" max="10243" width="17.28515625" style="116" customWidth="1"/>
    <col min="10244" max="10244" width="17" style="116" customWidth="1"/>
    <col min="10245" max="10245" width="15.7109375" style="116" customWidth="1"/>
    <col min="10246" max="10496" width="9.140625" style="116"/>
    <col min="10497" max="10497" width="10.42578125" style="116" customWidth="1"/>
    <col min="10498" max="10498" width="34.42578125" style="116" customWidth="1"/>
    <col min="10499" max="10499" width="17.28515625" style="116" customWidth="1"/>
    <col min="10500" max="10500" width="17" style="116" customWidth="1"/>
    <col min="10501" max="10501" width="15.7109375" style="116" customWidth="1"/>
    <col min="10502" max="10752" width="9.140625" style="116"/>
    <col min="10753" max="10753" width="10.42578125" style="116" customWidth="1"/>
    <col min="10754" max="10754" width="34.42578125" style="116" customWidth="1"/>
    <col min="10755" max="10755" width="17.28515625" style="116" customWidth="1"/>
    <col min="10756" max="10756" width="17" style="116" customWidth="1"/>
    <col min="10757" max="10757" width="15.7109375" style="116" customWidth="1"/>
    <col min="10758" max="11008" width="9.140625" style="116"/>
    <col min="11009" max="11009" width="10.42578125" style="116" customWidth="1"/>
    <col min="11010" max="11010" width="34.42578125" style="116" customWidth="1"/>
    <col min="11011" max="11011" width="17.28515625" style="116" customWidth="1"/>
    <col min="11012" max="11012" width="17" style="116" customWidth="1"/>
    <col min="11013" max="11013" width="15.7109375" style="116" customWidth="1"/>
    <col min="11014" max="11264" width="9.140625" style="116"/>
    <col min="11265" max="11265" width="10.42578125" style="116" customWidth="1"/>
    <col min="11266" max="11266" width="34.42578125" style="116" customWidth="1"/>
    <col min="11267" max="11267" width="17.28515625" style="116" customWidth="1"/>
    <col min="11268" max="11268" width="17" style="116" customWidth="1"/>
    <col min="11269" max="11269" width="15.7109375" style="116" customWidth="1"/>
    <col min="11270" max="11520" width="9.140625" style="116"/>
    <col min="11521" max="11521" width="10.42578125" style="116" customWidth="1"/>
    <col min="11522" max="11522" width="34.42578125" style="116" customWidth="1"/>
    <col min="11523" max="11523" width="17.28515625" style="116" customWidth="1"/>
    <col min="11524" max="11524" width="17" style="116" customWidth="1"/>
    <col min="11525" max="11525" width="15.7109375" style="116" customWidth="1"/>
    <col min="11526" max="11776" width="9.140625" style="116"/>
    <col min="11777" max="11777" width="10.42578125" style="116" customWidth="1"/>
    <col min="11778" max="11778" width="34.42578125" style="116" customWidth="1"/>
    <col min="11779" max="11779" width="17.28515625" style="116" customWidth="1"/>
    <col min="11780" max="11780" width="17" style="116" customWidth="1"/>
    <col min="11781" max="11781" width="15.7109375" style="116" customWidth="1"/>
    <col min="11782" max="12032" width="9.140625" style="116"/>
    <col min="12033" max="12033" width="10.42578125" style="116" customWidth="1"/>
    <col min="12034" max="12034" width="34.42578125" style="116" customWidth="1"/>
    <col min="12035" max="12035" width="17.28515625" style="116" customWidth="1"/>
    <col min="12036" max="12036" width="17" style="116" customWidth="1"/>
    <col min="12037" max="12037" width="15.7109375" style="116" customWidth="1"/>
    <col min="12038" max="12288" width="9.140625" style="116"/>
    <col min="12289" max="12289" width="10.42578125" style="116" customWidth="1"/>
    <col min="12290" max="12290" width="34.42578125" style="116" customWidth="1"/>
    <col min="12291" max="12291" width="17.28515625" style="116" customWidth="1"/>
    <col min="12292" max="12292" width="17" style="116" customWidth="1"/>
    <col min="12293" max="12293" width="15.7109375" style="116" customWidth="1"/>
    <col min="12294" max="12544" width="9.140625" style="116"/>
    <col min="12545" max="12545" width="10.42578125" style="116" customWidth="1"/>
    <col min="12546" max="12546" width="34.42578125" style="116" customWidth="1"/>
    <col min="12547" max="12547" width="17.28515625" style="116" customWidth="1"/>
    <col min="12548" max="12548" width="17" style="116" customWidth="1"/>
    <col min="12549" max="12549" width="15.7109375" style="116" customWidth="1"/>
    <col min="12550" max="12800" width="9.140625" style="116"/>
    <col min="12801" max="12801" width="10.42578125" style="116" customWidth="1"/>
    <col min="12802" max="12802" width="34.42578125" style="116" customWidth="1"/>
    <col min="12803" max="12803" width="17.28515625" style="116" customWidth="1"/>
    <col min="12804" max="12804" width="17" style="116" customWidth="1"/>
    <col min="12805" max="12805" width="15.7109375" style="116" customWidth="1"/>
    <col min="12806" max="13056" width="9.140625" style="116"/>
    <col min="13057" max="13057" width="10.42578125" style="116" customWidth="1"/>
    <col min="13058" max="13058" width="34.42578125" style="116" customWidth="1"/>
    <col min="13059" max="13059" width="17.28515625" style="116" customWidth="1"/>
    <col min="13060" max="13060" width="17" style="116" customWidth="1"/>
    <col min="13061" max="13061" width="15.7109375" style="116" customWidth="1"/>
    <col min="13062" max="13312" width="9.140625" style="116"/>
    <col min="13313" max="13313" width="10.42578125" style="116" customWidth="1"/>
    <col min="13314" max="13314" width="34.42578125" style="116" customWidth="1"/>
    <col min="13315" max="13315" width="17.28515625" style="116" customWidth="1"/>
    <col min="13316" max="13316" width="17" style="116" customWidth="1"/>
    <col min="13317" max="13317" width="15.7109375" style="116" customWidth="1"/>
    <col min="13318" max="13568" width="9.140625" style="116"/>
    <col min="13569" max="13569" width="10.42578125" style="116" customWidth="1"/>
    <col min="13570" max="13570" width="34.42578125" style="116" customWidth="1"/>
    <col min="13571" max="13571" width="17.28515625" style="116" customWidth="1"/>
    <col min="13572" max="13572" width="17" style="116" customWidth="1"/>
    <col min="13573" max="13573" width="15.7109375" style="116" customWidth="1"/>
    <col min="13574" max="13824" width="9.140625" style="116"/>
    <col min="13825" max="13825" width="10.42578125" style="116" customWidth="1"/>
    <col min="13826" max="13826" width="34.42578125" style="116" customWidth="1"/>
    <col min="13827" max="13827" width="17.28515625" style="116" customWidth="1"/>
    <col min="13828" max="13828" width="17" style="116" customWidth="1"/>
    <col min="13829" max="13829" width="15.7109375" style="116" customWidth="1"/>
    <col min="13830" max="14080" width="9.140625" style="116"/>
    <col min="14081" max="14081" width="10.42578125" style="116" customWidth="1"/>
    <col min="14082" max="14082" width="34.42578125" style="116" customWidth="1"/>
    <col min="14083" max="14083" width="17.28515625" style="116" customWidth="1"/>
    <col min="14084" max="14084" width="17" style="116" customWidth="1"/>
    <col min="14085" max="14085" width="15.7109375" style="116" customWidth="1"/>
    <col min="14086" max="14336" width="9.140625" style="116"/>
    <col min="14337" max="14337" width="10.42578125" style="116" customWidth="1"/>
    <col min="14338" max="14338" width="34.42578125" style="116" customWidth="1"/>
    <col min="14339" max="14339" width="17.28515625" style="116" customWidth="1"/>
    <col min="14340" max="14340" width="17" style="116" customWidth="1"/>
    <col min="14341" max="14341" width="15.7109375" style="116" customWidth="1"/>
    <col min="14342" max="14592" width="9.140625" style="116"/>
    <col min="14593" max="14593" width="10.42578125" style="116" customWidth="1"/>
    <col min="14594" max="14594" width="34.42578125" style="116" customWidth="1"/>
    <col min="14595" max="14595" width="17.28515625" style="116" customWidth="1"/>
    <col min="14596" max="14596" width="17" style="116" customWidth="1"/>
    <col min="14597" max="14597" width="15.7109375" style="116" customWidth="1"/>
    <col min="14598" max="14848" width="9.140625" style="116"/>
    <col min="14849" max="14849" width="10.42578125" style="116" customWidth="1"/>
    <col min="14850" max="14850" width="34.42578125" style="116" customWidth="1"/>
    <col min="14851" max="14851" width="17.28515625" style="116" customWidth="1"/>
    <col min="14852" max="14852" width="17" style="116" customWidth="1"/>
    <col min="14853" max="14853" width="15.7109375" style="116" customWidth="1"/>
    <col min="14854" max="15104" width="9.140625" style="116"/>
    <col min="15105" max="15105" width="10.42578125" style="116" customWidth="1"/>
    <col min="15106" max="15106" width="34.42578125" style="116" customWidth="1"/>
    <col min="15107" max="15107" width="17.28515625" style="116" customWidth="1"/>
    <col min="15108" max="15108" width="17" style="116" customWidth="1"/>
    <col min="15109" max="15109" width="15.7109375" style="116" customWidth="1"/>
    <col min="15110" max="15360" width="9.140625" style="116"/>
    <col min="15361" max="15361" width="10.42578125" style="116" customWidth="1"/>
    <col min="15362" max="15362" width="34.42578125" style="116" customWidth="1"/>
    <col min="15363" max="15363" width="17.28515625" style="116" customWidth="1"/>
    <col min="15364" max="15364" width="17" style="116" customWidth="1"/>
    <col min="15365" max="15365" width="15.7109375" style="116" customWidth="1"/>
    <col min="15366" max="15616" width="9.140625" style="116"/>
    <col min="15617" max="15617" width="10.42578125" style="116" customWidth="1"/>
    <col min="15618" max="15618" width="34.42578125" style="116" customWidth="1"/>
    <col min="15619" max="15619" width="17.28515625" style="116" customWidth="1"/>
    <col min="15620" max="15620" width="17" style="116" customWidth="1"/>
    <col min="15621" max="15621" width="15.7109375" style="116" customWidth="1"/>
    <col min="15622" max="15872" width="9.140625" style="116"/>
    <col min="15873" max="15873" width="10.42578125" style="116" customWidth="1"/>
    <col min="15874" max="15874" width="34.42578125" style="116" customWidth="1"/>
    <col min="15875" max="15875" width="17.28515625" style="116" customWidth="1"/>
    <col min="15876" max="15876" width="17" style="116" customWidth="1"/>
    <col min="15877" max="15877" width="15.7109375" style="116" customWidth="1"/>
    <col min="15878" max="16128" width="9.140625" style="116"/>
    <col min="16129" max="16129" width="10.42578125" style="116" customWidth="1"/>
    <col min="16130" max="16130" width="34.42578125" style="116" customWidth="1"/>
    <col min="16131" max="16131" width="17.28515625" style="116" customWidth="1"/>
    <col min="16132" max="16132" width="17" style="116" customWidth="1"/>
    <col min="16133" max="16133" width="15.7109375" style="116" customWidth="1"/>
    <col min="16134" max="16384" width="9.140625" style="116"/>
  </cols>
  <sheetData>
    <row r="8" spans="1:8">
      <c r="C8" s="117"/>
    </row>
    <row r="9" spans="1:8">
      <c r="C9" s="117"/>
    </row>
    <row r="10" spans="1:8">
      <c r="C10" s="117"/>
    </row>
    <row r="11" spans="1:8">
      <c r="C11" s="117"/>
    </row>
    <row r="14" spans="1:8" s="208" customFormat="1" ht="48" customHeight="1">
      <c r="A14" s="295" t="s">
        <v>822</v>
      </c>
      <c r="B14" s="295"/>
      <c r="C14" s="295"/>
      <c r="D14" s="295"/>
      <c r="E14" s="295"/>
      <c r="F14" s="119"/>
      <c r="G14" s="119"/>
      <c r="H14" s="119"/>
    </row>
    <row r="15" spans="1:8" s="208" customFormat="1">
      <c r="A15" s="119"/>
      <c r="B15" s="119"/>
      <c r="C15" s="119"/>
      <c r="D15" s="120"/>
      <c r="E15" s="120"/>
      <c r="F15" s="119"/>
      <c r="G15" s="119"/>
      <c r="H15" s="119"/>
    </row>
    <row r="16" spans="1:8" s="208" customFormat="1">
      <c r="A16" s="119"/>
      <c r="B16" s="119"/>
      <c r="D16" s="120"/>
      <c r="E16" s="121" t="s">
        <v>0</v>
      </c>
      <c r="F16" s="119"/>
      <c r="G16" s="119"/>
      <c r="H16" s="119"/>
    </row>
    <row r="17" spans="1:8" s="208" customFormat="1" ht="34.9" customHeight="1">
      <c r="A17" s="296" t="s">
        <v>730</v>
      </c>
      <c r="B17" s="298" t="s">
        <v>731</v>
      </c>
      <c r="C17" s="300" t="s">
        <v>823</v>
      </c>
      <c r="D17" s="301"/>
      <c r="E17" s="302"/>
      <c r="F17" s="119"/>
      <c r="G17" s="119"/>
      <c r="H17" s="119"/>
    </row>
    <row r="18" spans="1:8" s="208" customFormat="1" ht="15.75">
      <c r="A18" s="297"/>
      <c r="B18" s="299"/>
      <c r="C18" s="207">
        <v>2021</v>
      </c>
      <c r="D18" s="122">
        <v>2022</v>
      </c>
      <c r="E18" s="122">
        <v>2023</v>
      </c>
      <c r="F18" s="119"/>
      <c r="G18" s="119"/>
      <c r="H18" s="119"/>
    </row>
    <row r="19" spans="1:8" s="208" customFormat="1" ht="18.75">
      <c r="A19" s="124">
        <v>1</v>
      </c>
      <c r="B19" s="209" t="s">
        <v>824</v>
      </c>
      <c r="C19" s="210">
        <v>6284.1</v>
      </c>
      <c r="D19" s="123">
        <v>5443.8</v>
      </c>
      <c r="E19" s="211">
        <v>5060.8</v>
      </c>
      <c r="F19" s="119"/>
      <c r="G19" s="119"/>
      <c r="H19" s="119"/>
    </row>
    <row r="20" spans="1:8" s="208" customFormat="1" ht="18.75">
      <c r="A20" s="124">
        <v>2</v>
      </c>
      <c r="B20" s="209" t="s">
        <v>732</v>
      </c>
      <c r="C20" s="210">
        <v>6956.9</v>
      </c>
      <c r="D20" s="211">
        <v>6132.4</v>
      </c>
      <c r="E20" s="211">
        <v>5755.1</v>
      </c>
      <c r="F20" s="119"/>
      <c r="G20" s="119"/>
      <c r="H20" s="119"/>
    </row>
    <row r="21" spans="1:8" s="208" customFormat="1" ht="18.75">
      <c r="A21" s="124">
        <v>3</v>
      </c>
      <c r="B21" s="209" t="s">
        <v>733</v>
      </c>
      <c r="C21" s="210">
        <v>5454</v>
      </c>
      <c r="D21" s="211">
        <v>4815.8999999999996</v>
      </c>
      <c r="E21" s="211">
        <v>4521.5</v>
      </c>
      <c r="F21" s="119"/>
      <c r="G21" s="119"/>
      <c r="H21" s="119"/>
    </row>
    <row r="22" spans="1:8" s="208" customFormat="1" ht="18.75">
      <c r="A22" s="124">
        <v>4</v>
      </c>
      <c r="B22" s="209" t="s">
        <v>825</v>
      </c>
      <c r="C22" s="210">
        <v>8706.5</v>
      </c>
      <c r="D22" s="211">
        <v>7701</v>
      </c>
      <c r="E22" s="211">
        <v>7227.9</v>
      </c>
      <c r="F22" s="119"/>
      <c r="G22" s="119"/>
      <c r="H22" s="119"/>
    </row>
    <row r="23" spans="1:8" s="208" customFormat="1" ht="18.75">
      <c r="A23" s="124">
        <v>5</v>
      </c>
      <c r="B23" s="209" t="s">
        <v>734</v>
      </c>
      <c r="C23" s="210">
        <v>5785.2</v>
      </c>
      <c r="D23" s="211">
        <v>5080.5</v>
      </c>
      <c r="E23" s="211">
        <v>4756.2</v>
      </c>
      <c r="F23" s="119"/>
      <c r="G23" s="119"/>
      <c r="H23" s="119"/>
    </row>
    <row r="24" spans="1:8" s="208" customFormat="1" ht="18.75">
      <c r="A24" s="124">
        <v>6</v>
      </c>
      <c r="B24" s="209" t="s">
        <v>735</v>
      </c>
      <c r="C24" s="210">
        <v>2811.6</v>
      </c>
      <c r="D24" s="211">
        <v>2480.3000000000002</v>
      </c>
      <c r="E24" s="211">
        <v>2328.5</v>
      </c>
      <c r="F24" s="119"/>
      <c r="G24" s="119"/>
      <c r="H24" s="119"/>
    </row>
    <row r="25" spans="1:8" s="208" customFormat="1" ht="18.75">
      <c r="A25" s="124">
        <v>7</v>
      </c>
      <c r="B25" s="209" t="s">
        <v>826</v>
      </c>
      <c r="C25" s="210">
        <v>9107.6</v>
      </c>
      <c r="D25" s="211">
        <v>8009.7</v>
      </c>
      <c r="E25" s="211">
        <v>7503.9</v>
      </c>
      <c r="F25" s="119"/>
      <c r="G25" s="119"/>
      <c r="H25" s="119"/>
    </row>
    <row r="26" spans="1:8" s="208" customFormat="1" ht="18.75">
      <c r="A26" s="124">
        <v>8</v>
      </c>
      <c r="B26" s="209" t="s">
        <v>827</v>
      </c>
      <c r="C26" s="210">
        <v>7165.5</v>
      </c>
      <c r="D26" s="211">
        <v>6032.3</v>
      </c>
      <c r="E26" s="211">
        <v>5555</v>
      </c>
      <c r="F26" s="119"/>
      <c r="G26" s="119"/>
      <c r="H26" s="119"/>
    </row>
    <row r="27" spans="1:8" s="208" customFormat="1" ht="18.75">
      <c r="A27" s="124">
        <v>9</v>
      </c>
      <c r="B27" s="209" t="s">
        <v>736</v>
      </c>
      <c r="C27" s="210">
        <v>3328.4</v>
      </c>
      <c r="D27" s="211">
        <v>2933</v>
      </c>
      <c r="E27" s="211">
        <v>2752.7</v>
      </c>
      <c r="F27" s="119"/>
      <c r="G27" s="119"/>
      <c r="H27" s="119"/>
    </row>
    <row r="28" spans="1:8" s="208" customFormat="1" ht="18.75">
      <c r="A28" s="124">
        <v>10</v>
      </c>
      <c r="B28" s="209" t="s">
        <v>737</v>
      </c>
      <c r="C28" s="210">
        <v>6849.1</v>
      </c>
      <c r="D28" s="211">
        <v>6038.8</v>
      </c>
      <c r="E28" s="211">
        <v>5668.7</v>
      </c>
      <c r="F28" s="119"/>
      <c r="G28" s="119"/>
      <c r="H28" s="119"/>
    </row>
    <row r="29" spans="1:8" s="208" customFormat="1" ht="18.75">
      <c r="A29" s="124">
        <v>11</v>
      </c>
      <c r="B29" s="209" t="s">
        <v>738</v>
      </c>
      <c r="C29" s="210">
        <v>2958</v>
      </c>
      <c r="D29" s="211">
        <v>2610.3000000000002</v>
      </c>
      <c r="E29" s="211">
        <v>2451</v>
      </c>
      <c r="F29" s="119"/>
      <c r="G29" s="119"/>
      <c r="H29" s="119"/>
    </row>
    <row r="30" spans="1:8" s="208" customFormat="1" ht="18.75">
      <c r="A30" s="124">
        <v>12</v>
      </c>
      <c r="B30" s="209" t="s">
        <v>739</v>
      </c>
      <c r="C30" s="210">
        <v>3035.6</v>
      </c>
      <c r="D30" s="211">
        <v>2676</v>
      </c>
      <c r="E30" s="211">
        <v>2511.6</v>
      </c>
      <c r="F30" s="119"/>
      <c r="G30" s="119"/>
      <c r="H30" s="119"/>
    </row>
    <row r="31" spans="1:8" s="208" customFormat="1" ht="18.75">
      <c r="A31" s="124">
        <v>13</v>
      </c>
      <c r="B31" s="209" t="s">
        <v>740</v>
      </c>
      <c r="C31" s="210">
        <v>7658.8</v>
      </c>
      <c r="D31" s="211">
        <v>6738.9</v>
      </c>
      <c r="E31" s="211">
        <v>6320.9</v>
      </c>
      <c r="F31" s="119"/>
      <c r="G31" s="119"/>
      <c r="H31" s="119"/>
    </row>
    <row r="32" spans="1:8" s="208" customFormat="1" ht="18.75">
      <c r="A32" s="124">
        <v>14</v>
      </c>
      <c r="B32" s="209" t="s">
        <v>741</v>
      </c>
      <c r="C32" s="210">
        <v>4800.8999999999996</v>
      </c>
      <c r="D32" s="211">
        <v>4235.8</v>
      </c>
      <c r="E32" s="211">
        <v>3977.1</v>
      </c>
      <c r="F32" s="119"/>
      <c r="G32" s="119"/>
      <c r="H32" s="119"/>
    </row>
    <row r="33" spans="1:9" s="208" customFormat="1" ht="18.75">
      <c r="A33" s="124">
        <v>15</v>
      </c>
      <c r="B33" s="209" t="s">
        <v>742</v>
      </c>
      <c r="C33" s="210">
        <v>4330.3999999999996</v>
      </c>
      <c r="D33" s="211">
        <v>3821.6</v>
      </c>
      <c r="E33" s="211">
        <v>3588.6</v>
      </c>
      <c r="F33" s="119"/>
      <c r="G33" s="119"/>
      <c r="H33" s="119"/>
    </row>
    <row r="34" spans="1:9" s="208" customFormat="1" ht="18.75">
      <c r="A34" s="124">
        <v>16</v>
      </c>
      <c r="B34" s="209" t="s">
        <v>743</v>
      </c>
      <c r="C34" s="210">
        <v>2288.5</v>
      </c>
      <c r="D34" s="211">
        <v>2019.7</v>
      </c>
      <c r="E34" s="211">
        <v>1896.6</v>
      </c>
      <c r="F34" s="119"/>
      <c r="G34" s="119"/>
      <c r="H34" s="119"/>
    </row>
    <row r="35" spans="1:9" s="208" customFormat="1" ht="18.75">
      <c r="A35" s="124">
        <v>17</v>
      </c>
      <c r="B35" s="209" t="s">
        <v>744</v>
      </c>
      <c r="C35" s="210">
        <v>4039.1</v>
      </c>
      <c r="D35" s="212">
        <v>3559.5</v>
      </c>
      <c r="E35" s="212">
        <v>3341</v>
      </c>
    </row>
    <row r="36" spans="1:9" s="208" customFormat="1" ht="19.5" customHeight="1">
      <c r="A36" s="124">
        <v>18</v>
      </c>
      <c r="B36" s="209" t="s">
        <v>828</v>
      </c>
      <c r="C36" s="210">
        <v>11894.3</v>
      </c>
      <c r="D36" s="212">
        <v>10461.5</v>
      </c>
      <c r="E36" s="212">
        <v>9805</v>
      </c>
    </row>
    <row r="37" spans="1:9" s="208" customFormat="1" ht="18.75">
      <c r="A37" s="125" t="s">
        <v>745</v>
      </c>
      <c r="B37" s="126" t="s">
        <v>746</v>
      </c>
      <c r="C37" s="213">
        <f>C19+C20+C21+C22+C23+C24+C25+C26+C27+C28+C29+C30+C31+C32+C33+C34+C35+C36</f>
        <v>103454.5</v>
      </c>
      <c r="D37" s="213">
        <f>D19+D20+D21+D22+D23+D24+D25+D26+D27+D28+D29+D30+D31+D32+D33+D34+D35+D36</f>
        <v>90791.000000000015</v>
      </c>
      <c r="E37" s="213">
        <f>E19+E20+E21+E22+E23+E24+E25+E26+E27+E28+E29+E30+E31+E32+E33+E34+E35+E36</f>
        <v>85022.1</v>
      </c>
    </row>
    <row r="38" spans="1:9" s="208" customFormat="1">
      <c r="A38" s="127"/>
      <c r="B38" s="127"/>
      <c r="C38" s="127"/>
      <c r="D38" s="214"/>
      <c r="E38" s="214"/>
    </row>
    <row r="39" spans="1:9" s="208" customFormat="1">
      <c r="A39" s="127"/>
      <c r="B39" s="127"/>
      <c r="C39" s="127"/>
      <c r="D39" s="214"/>
      <c r="E39" s="214"/>
    </row>
    <row r="40" spans="1:9" s="208" customFormat="1">
      <c r="A40" s="127"/>
      <c r="B40" s="127"/>
      <c r="C40" s="127"/>
      <c r="D40" s="214"/>
      <c r="E40" s="214"/>
    </row>
    <row r="41" spans="1:9" s="128" customFormat="1" ht="15.75">
      <c r="A41" s="128" t="s">
        <v>820</v>
      </c>
      <c r="B41" s="129"/>
      <c r="C41" s="129"/>
      <c r="D41" s="303" t="s">
        <v>821</v>
      </c>
      <c r="E41" s="303"/>
      <c r="G41" s="130"/>
      <c r="H41" s="130"/>
      <c r="I41" s="130"/>
    </row>
  </sheetData>
  <mergeCells count="5">
    <mergeCell ref="A14:E14"/>
    <mergeCell ref="A17:A18"/>
    <mergeCell ref="B17:B18"/>
    <mergeCell ref="C17:E17"/>
    <mergeCell ref="D41:E41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прил1</vt:lpstr>
      <vt:lpstr>прил 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 10 порядок</vt:lpstr>
      <vt:lpstr>прил11</vt:lpstr>
      <vt:lpstr>прог.заимст</vt:lpstr>
      <vt:lpstr>прил13</vt:lpstr>
      <vt:lpstr>прил14</vt:lpstr>
      <vt:lpstr>'прил 2'!Заголовки_для_печати</vt:lpstr>
      <vt:lpstr>прил1!Заголовки_для_печати</vt:lpstr>
      <vt:lpstr>прил13!Заголовки_для_печати</vt:lpstr>
      <vt:lpstr>прил14!Заголовки_для_печати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'прил 2'!Область_печати</vt:lpstr>
      <vt:lpstr>прил1!Область_печати</vt:lpstr>
      <vt:lpstr>прил11!Область_печати</vt:lpstr>
      <vt:lpstr>прил14!Область_печати</vt:lpstr>
      <vt:lpstr>прил3!Область_печати</vt:lpstr>
      <vt:lpstr>прил4!Область_печати</vt:lpstr>
      <vt:lpstr>прил5!Область_печати</vt:lpstr>
      <vt:lpstr>прил6!Область_печати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Приемная</cp:lastModifiedBy>
  <cp:lastPrinted>2021-11-22T10:35:08Z</cp:lastPrinted>
  <dcterms:created xsi:type="dcterms:W3CDTF">2021-05-19T02:49:53Z</dcterms:created>
  <dcterms:modified xsi:type="dcterms:W3CDTF">2021-11-24T09:05:48Z</dcterms:modified>
</cp:coreProperties>
</file>